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E:\private\Landen&amp;Reizen\_LaDolceVia\Routes\Sapp\Algemeen\"/>
    </mc:Choice>
  </mc:AlternateContent>
  <xr:revisionPtr revIDLastSave="0" documentId="13_ncr:1_{0A2B19D1-0FD6-4A33-9DB4-3B5AA7B62E01}" xr6:coauthVersionLast="47" xr6:coauthVersionMax="47" xr10:uidLastSave="{00000000-0000-0000-0000-000000000000}"/>
  <bookViews>
    <workbookView xWindow="-108" yWindow="-108" windowWidth="23256" windowHeight="12456" activeTab="1" xr2:uid="{00000000-000D-0000-FFFF-FFFF00000000}"/>
  </bookViews>
  <sheets>
    <sheet name="Antwerpen-Rome Referentie" sheetId="1" r:id="rId1"/>
    <sheet name="Route tabel" sheetId="2" r:id="rId2"/>
    <sheet name="GPS sporen" sheetId="3" r:id="rId3"/>
  </sheets>
  <definedNames>
    <definedName name="_xlnm._FilterDatabase" localSheetId="0">'Antwerpen-Rome Referentie'!$B$1:$K$1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57" i="1" l="1"/>
  <c r="L52" i="1"/>
  <c r="L51" i="1"/>
  <c r="L50" i="1"/>
  <c r="L49" i="1"/>
  <c r="L48" i="1"/>
  <c r="L47" i="1"/>
  <c r="L46" i="1"/>
  <c r="L45" i="1"/>
  <c r="L44" i="1"/>
  <c r="L43" i="1"/>
  <c r="L42" i="1"/>
  <c r="L41" i="1"/>
  <c r="L40" i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9" i="1"/>
  <c r="L8" i="1"/>
  <c r="L7" i="1"/>
  <c r="L6" i="1"/>
  <c r="L5" i="1"/>
  <c r="L4" i="1"/>
  <c r="L3" i="1"/>
  <c r="L2" i="1"/>
  <c r="K53" i="1" l="1"/>
  <c r="J53" i="1"/>
  <c r="K57" i="1"/>
  <c r="G57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K67" i="1"/>
  <c r="K66" i="1"/>
  <c r="K65" i="1"/>
  <c r="K64" i="1"/>
  <c r="K63" i="1"/>
  <c r="K62" i="1"/>
  <c r="K61" i="1"/>
  <c r="K60" i="1"/>
  <c r="K59" i="1"/>
  <c r="K58" i="1"/>
  <c r="K56" i="1"/>
  <c r="K55" i="1"/>
  <c r="J67" i="1"/>
  <c r="J66" i="1"/>
  <c r="J65" i="1"/>
  <c r="J64" i="1"/>
  <c r="J63" i="1"/>
  <c r="L63" i="1" s="1"/>
  <c r="J62" i="1"/>
  <c r="L62" i="1" s="1"/>
  <c r="J61" i="1"/>
  <c r="J60" i="1"/>
  <c r="J59" i="1"/>
  <c r="J58" i="1"/>
  <c r="J57" i="1"/>
  <c r="L57" i="1" s="1"/>
  <c r="J56" i="1"/>
  <c r="J55" i="1"/>
  <c r="K68" i="1"/>
  <c r="J68" i="1"/>
  <c r="G68" i="1"/>
  <c r="G66" i="1"/>
  <c r="G64" i="1"/>
  <c r="G63" i="1"/>
  <c r="G67" i="1"/>
  <c r="G65" i="1"/>
  <c r="G62" i="1"/>
  <c r="G61" i="1"/>
  <c r="G60" i="1"/>
  <c r="G59" i="1"/>
  <c r="G58" i="1"/>
  <c r="G56" i="1"/>
  <c r="G55" i="1"/>
  <c r="L68" i="1" l="1"/>
  <c r="L64" i="1"/>
  <c r="L65" i="1"/>
  <c r="L55" i="1"/>
  <c r="L67" i="1"/>
  <c r="L56" i="1"/>
  <c r="L58" i="1"/>
  <c r="L66" i="1"/>
  <c r="L59" i="1"/>
  <c r="L60" i="1"/>
  <c r="L61" i="1"/>
  <c r="G72" i="1"/>
  <c r="J74" i="1"/>
  <c r="K74" i="1"/>
  <c r="G71" i="1"/>
  <c r="H71" i="1" s="1"/>
  <c r="J71" i="1"/>
  <c r="L71" i="1" s="1"/>
  <c r="K71" i="1"/>
  <c r="J73" i="1"/>
  <c r="L73" i="1" s="1"/>
  <c r="K73" i="1"/>
  <c r="G74" i="1"/>
  <c r="G73" i="1"/>
  <c r="J72" i="1"/>
  <c r="K72" i="1"/>
  <c r="H4" i="1"/>
  <c r="H5" i="1" s="1"/>
  <c r="H6" i="1" s="1"/>
  <c r="H7" i="1" s="1"/>
  <c r="H8" i="1" s="1"/>
  <c r="H9" i="1" s="1"/>
  <c r="H10" i="1" s="1"/>
  <c r="H11" i="1" s="1"/>
  <c r="H12" i="1" s="1"/>
  <c r="H13" i="1" s="1"/>
  <c r="H14" i="1" s="1"/>
  <c r="H15" i="1" s="1"/>
  <c r="H16" i="1" s="1"/>
  <c r="H17" i="1" s="1"/>
  <c r="H18" i="1" s="1"/>
  <c r="H19" i="1" s="1"/>
  <c r="H20" i="1" s="1"/>
  <c r="H21" i="1" s="1"/>
  <c r="H22" i="1" s="1"/>
  <c r="H23" i="1" s="1"/>
  <c r="H24" i="1" s="1"/>
  <c r="H25" i="1" s="1"/>
  <c r="H26" i="1" s="1"/>
  <c r="H27" i="1" s="1"/>
  <c r="H28" i="1" s="1"/>
  <c r="H29" i="1" s="1"/>
  <c r="H30" i="1" s="1"/>
  <c r="H31" i="1" s="1"/>
  <c r="H32" i="1" s="1"/>
  <c r="H33" i="1" s="1"/>
  <c r="H34" i="1" s="1"/>
  <c r="H35" i="1" s="1"/>
  <c r="H36" i="1" s="1"/>
  <c r="H37" i="1" s="1"/>
  <c r="H38" i="1" s="1"/>
  <c r="H39" i="1" s="1"/>
  <c r="H40" i="1" s="1"/>
  <c r="H41" i="1" s="1"/>
  <c r="H42" i="1" s="1"/>
  <c r="H43" i="1" s="1"/>
  <c r="H44" i="1" s="1"/>
  <c r="H45" i="1" s="1"/>
  <c r="H46" i="1" s="1"/>
  <c r="H47" i="1" s="1"/>
  <c r="H48" i="1" s="1"/>
  <c r="H49" i="1" s="1"/>
  <c r="H50" i="1" s="1"/>
  <c r="H51" i="1" s="1"/>
  <c r="H52" i="1" s="1"/>
  <c r="L74" i="1" l="1"/>
  <c r="L72" i="1"/>
  <c r="H72" i="1"/>
  <c r="H73" i="1"/>
  <c r="H74" i="1" s="1"/>
  <c r="H55" i="1" l="1"/>
  <c r="H56" i="1" s="1"/>
  <c r="H57" i="1" s="1"/>
  <c r="H58" i="1" s="1"/>
  <c r="H59" i="1" s="1"/>
  <c r="H60" i="1" s="1"/>
  <c r="H61" i="1" s="1"/>
  <c r="H62" i="1" s="1"/>
  <c r="H63" i="1" s="1"/>
  <c r="H64" i="1" s="1"/>
  <c r="H65" i="1" s="1"/>
  <c r="H66" i="1" s="1"/>
  <c r="H67" i="1" s="1"/>
  <c r="H68" i="1" s="1"/>
</calcChain>
</file>

<file path=xl/sharedStrings.xml><?xml version="1.0" encoding="utf-8"?>
<sst xmlns="http://schemas.openxmlformats.org/spreadsheetml/2006/main" count="926" uniqueCount="236">
  <si>
    <t>Ln</t>
  </si>
  <si>
    <t>Route</t>
  </si>
  <si>
    <t>Van</t>
  </si>
  <si>
    <t>Naar</t>
  </si>
  <si>
    <t>Land</t>
  </si>
  <si>
    <t>Afstand</t>
  </si>
  <si>
    <t>Cumul km</t>
  </si>
  <si>
    <t>Stijgmeters</t>
  </si>
  <si>
    <t>Daalmeters</t>
  </si>
  <si>
    <t>Max hoogte</t>
  </si>
  <si>
    <t>GR5</t>
  </si>
  <si>
    <t>Hoek van Holland</t>
  </si>
  <si>
    <t>Zoersel</t>
  </si>
  <si>
    <t>Nl-Be</t>
  </si>
  <si>
    <t>Antwerpen</t>
  </si>
  <si>
    <t>GR5 Vlaanderen</t>
  </si>
  <si>
    <t>Maastricht</t>
  </si>
  <si>
    <t>Be</t>
  </si>
  <si>
    <t>Trier</t>
  </si>
  <si>
    <t>De</t>
  </si>
  <si>
    <t>Drussenheim</t>
  </si>
  <si>
    <t>Ch</t>
  </si>
  <si>
    <t>Winterthur</t>
  </si>
  <si>
    <t xml:space="preserve">Bad Ragaz </t>
  </si>
  <si>
    <t>Chiavenna</t>
  </si>
  <si>
    <t>Ch-It</t>
  </si>
  <si>
    <t>It</t>
  </si>
  <si>
    <t>Bergamo</t>
  </si>
  <si>
    <t>Pontremoli</t>
  </si>
  <si>
    <t>Passo della Collina</t>
  </si>
  <si>
    <t>GEA</t>
  </si>
  <si>
    <t>La Verna</t>
  </si>
  <si>
    <t>De-Fr-De</t>
  </si>
  <si>
    <t>Be-Lux-De</t>
  </si>
  <si>
    <t>GR5 Wallonië</t>
  </si>
  <si>
    <t>Regionale wandelwegen</t>
  </si>
  <si>
    <t>Zwarte-Woud</t>
  </si>
  <si>
    <t>Waldshut-Tiegen</t>
  </si>
  <si>
    <t>Hoog Rijn en Toss</t>
  </si>
  <si>
    <t>Po vlakte</t>
  </si>
  <si>
    <t>Garfgnana</t>
  </si>
  <si>
    <t>Rome</t>
  </si>
  <si>
    <t>Franciscus weg</t>
  </si>
  <si>
    <t>Orobische Alpen</t>
  </si>
  <si>
    <t>Saar-Hunsrück-Steig</t>
  </si>
  <si>
    <t>Nonweiler</t>
  </si>
  <si>
    <t>4b</t>
  </si>
  <si>
    <t>Saarland Rundwanderweg</t>
  </si>
  <si>
    <t>Homburg</t>
  </si>
  <si>
    <t>4c</t>
  </si>
  <si>
    <t>Saar-Rijn weg</t>
  </si>
  <si>
    <t>Kirberg, Homburg</t>
  </si>
  <si>
    <t>Botterbach</t>
  </si>
  <si>
    <t>4d</t>
  </si>
  <si>
    <t>Jakobsweg Pfalz</t>
  </si>
  <si>
    <t>Haardt</t>
  </si>
  <si>
    <t>4e</t>
  </si>
  <si>
    <t>Verbinding</t>
  </si>
  <si>
    <t>Am Schlüsselfels</t>
  </si>
  <si>
    <t>Fr</t>
  </si>
  <si>
    <t>4f</t>
  </si>
  <si>
    <t>Deutsch Franzoesischer burgenweg</t>
  </si>
  <si>
    <t>Camping Du Fleckenstein</t>
  </si>
  <si>
    <t>4g</t>
  </si>
  <si>
    <t>GR531</t>
  </si>
  <si>
    <t>Soultz-Sous-Forêts</t>
  </si>
  <si>
    <t>4h</t>
  </si>
  <si>
    <t>Jakobsweg Wissenbourg-Belfort</t>
  </si>
  <si>
    <t>Haguenaut</t>
  </si>
  <si>
    <t>4i</t>
  </si>
  <si>
    <t>Sentier de la Moder</t>
  </si>
  <si>
    <t>5a</t>
  </si>
  <si>
    <t>Bhül</t>
  </si>
  <si>
    <t>5b</t>
  </si>
  <si>
    <t>Schwarzwald Schönbuch Wegs</t>
  </si>
  <si>
    <t>Untermatt</t>
  </si>
  <si>
    <t>5c</t>
  </si>
  <si>
    <t>Westweg</t>
  </si>
  <si>
    <t>Kalteherberg</t>
  </si>
  <si>
    <t xml:space="preserve">De </t>
  </si>
  <si>
    <t>5d</t>
  </si>
  <si>
    <t>Mittelweg</t>
  </si>
  <si>
    <t>Waldshut</t>
  </si>
  <si>
    <t>6a</t>
  </si>
  <si>
    <t>Via Rhenana</t>
  </si>
  <si>
    <t>Eglisau</t>
  </si>
  <si>
    <t>6b</t>
  </si>
  <si>
    <t>Tössegg-Klettgau-Weg</t>
  </si>
  <si>
    <t>7a</t>
  </si>
  <si>
    <t>Züri Oberland-Höhenweg (69)</t>
  </si>
  <si>
    <t>Huftegg</t>
  </si>
  <si>
    <t>7b</t>
  </si>
  <si>
    <t>Toggenburger Höhenweg</t>
  </si>
  <si>
    <t>Vorderen Hohe</t>
  </si>
  <si>
    <t>7c</t>
  </si>
  <si>
    <t>Amden</t>
  </si>
  <si>
    <t>7d</t>
  </si>
  <si>
    <t>Walsa weg</t>
  </si>
  <si>
    <t>7e</t>
  </si>
  <si>
    <t xml:space="preserve">Taminaschlucht </t>
  </si>
  <si>
    <t>Valens_</t>
  </si>
  <si>
    <t>7f</t>
  </si>
  <si>
    <t>Thusis</t>
  </si>
  <si>
    <t>8a</t>
  </si>
  <si>
    <t>Via Male</t>
  </si>
  <si>
    <t>Spluga</t>
  </si>
  <si>
    <t>8b</t>
  </si>
  <si>
    <t>Via Splüga</t>
  </si>
  <si>
    <t>9a</t>
  </si>
  <si>
    <t>Via Francisca</t>
  </si>
  <si>
    <t>Sorico</t>
  </si>
  <si>
    <t>9b</t>
  </si>
  <si>
    <t>Sentiero del Viandante</t>
  </si>
  <si>
    <t>Colico</t>
  </si>
  <si>
    <t>9c</t>
  </si>
  <si>
    <t>Sentiero Valtellina</t>
  </si>
  <si>
    <t>Rovine</t>
  </si>
  <si>
    <t>9d</t>
  </si>
  <si>
    <t>9e</t>
  </si>
  <si>
    <t>Via Priula</t>
  </si>
  <si>
    <t>Passo San Marco</t>
  </si>
  <si>
    <t>9f</t>
  </si>
  <si>
    <t>10a</t>
  </si>
  <si>
    <t>10b</t>
  </si>
  <si>
    <t>Cremona</t>
  </si>
  <si>
    <t>10c</t>
  </si>
  <si>
    <t>Fidenza</t>
  </si>
  <si>
    <t xml:space="preserve">Via Francigena Passo della Cisa </t>
  </si>
  <si>
    <t>12a</t>
  </si>
  <si>
    <t>Via del Volto Santo</t>
  </si>
  <si>
    <t>Bagni di Lucca</t>
  </si>
  <si>
    <t>12b</t>
  </si>
  <si>
    <t>14a</t>
  </si>
  <si>
    <t>Via di Francesco - Nord</t>
  </si>
  <si>
    <t>Assisi</t>
  </si>
  <si>
    <t>14b</t>
  </si>
  <si>
    <t>Via di Francesco - Sud</t>
  </si>
  <si>
    <t>Rieti</t>
  </si>
  <si>
    <t>14c</t>
  </si>
  <si>
    <t>Via di Francesco - Roma</t>
  </si>
  <si>
    <t>Roma</t>
  </si>
  <si>
    <t>StadsGr</t>
  </si>
  <si>
    <t xml:space="preserve">Be </t>
  </si>
  <si>
    <t>GR565-Sniederspad</t>
  </si>
  <si>
    <t>3a</t>
  </si>
  <si>
    <t>GR5 Wallonië-Luxemburg</t>
  </si>
  <si>
    <t>Ralingen</t>
  </si>
  <si>
    <t>Be-Lux</t>
  </si>
  <si>
    <t>3b</t>
  </si>
  <si>
    <t>Lux-De</t>
  </si>
  <si>
    <t xml:space="preserve"> </t>
  </si>
  <si>
    <t>RSA 03b Verbinding GR5 Rallingen/Rosport - Trier</t>
  </si>
  <si>
    <t>RSA 04b SRW Uml DFG Nonnweiler-Kirberg</t>
  </si>
  <si>
    <t>RSA 04c Saar-Rhein-Weg Kirrberg - Botterbach</t>
  </si>
  <si>
    <t>RSA 04d Jakobsweg Pfalz, Botterbach-Haardt</t>
  </si>
  <si>
    <t>RSA 04e verbinding Jacobsweg tot Schutzhütte</t>
  </si>
  <si>
    <t>RSA 04f DFB Notweiler Am Schlüsselfels-Fleckenstein</t>
  </si>
  <si>
    <t>RSA 04g GR®531 Fleckenstein-Soultz-Sous-Forêts</t>
  </si>
  <si>
    <t>RSA 04h Jakobsweg -Soultz-Sous-Forêts-Haguenaut</t>
  </si>
  <si>
    <t>RSA 04i Sentier de la Moder Haguenau-Drussenheim</t>
  </si>
  <si>
    <t>RSA 05b Schwarzwald-Schönbuch-Wegs Bhül - Undermatt</t>
  </si>
  <si>
    <t>RSA 05c Westweg Untermatt - Kalteherbeg</t>
  </si>
  <si>
    <t>RSA 05d Mittelweg Kalteherberg - Waldshut</t>
  </si>
  <si>
    <t>RSA 06b toessegg-klettgau-weg Eglisau-Winterhur</t>
  </si>
  <si>
    <t>RSA 07 Züri Oberland-Höhenweg Winterthur - Hulftegg</t>
  </si>
  <si>
    <t>1a</t>
  </si>
  <si>
    <t>1b</t>
  </si>
  <si>
    <t xml:space="preserve">GPS bron </t>
  </si>
  <si>
    <t>RSA 07b toggenburger-hohenweg-wil-sg-wildhaus-switzerland</t>
  </si>
  <si>
    <t>Alipne Panoramaweg Stein-Amden</t>
  </si>
  <si>
    <t>RSA 07d trails-WALSA-weg</t>
  </si>
  <si>
    <t>RSA 07e www.bergwelten.com/t/w/28710</t>
  </si>
  <si>
    <t>RSA 08 via-spluga-thusis-chiavenna-wanderung-wandern/</t>
  </si>
  <si>
    <t>RSA 09a 08-via-francisca/</t>
  </si>
  <si>
    <t>RSA 09b sentiero-del-viandante-morbegno-delebio-101586633</t>
  </si>
  <si>
    <t>RSA 09d sentiero-del-viandante-morbegno-delebio-101586633</t>
  </si>
  <si>
    <t>RSA 09a sentiero-valtellina</t>
  </si>
  <si>
    <t>RSA 09f via-priula/</t>
  </si>
  <si>
    <t>Morbegno</t>
  </si>
  <si>
    <t>9g</t>
  </si>
  <si>
    <t>Sedrina</t>
  </si>
  <si>
    <t xml:space="preserve">CAI 507  </t>
  </si>
  <si>
    <t>Rif Canto Alto</t>
  </si>
  <si>
    <t>Rif Canto AltoSedrina</t>
  </si>
  <si>
    <t>sentieri/533</t>
  </si>
  <si>
    <t>sentieri/507</t>
  </si>
  <si>
    <t>Olmo al Brembo</t>
  </si>
  <si>
    <t>9h</t>
  </si>
  <si>
    <t>9i</t>
  </si>
  <si>
    <t>CAI 533</t>
  </si>
  <si>
    <t>Calavorno</t>
  </si>
  <si>
    <t>Palleggio</t>
  </si>
  <si>
    <t>Prunetta</t>
  </si>
  <si>
    <t>CAI 00</t>
  </si>
  <si>
    <t>CAI 388 384 250 verbinding</t>
  </si>
  <si>
    <t>12c</t>
  </si>
  <si>
    <t>12d</t>
  </si>
  <si>
    <t>12e</t>
  </si>
  <si>
    <t>Camino San Benedetto</t>
  </si>
  <si>
    <t>4a</t>
  </si>
  <si>
    <t>Voor Alpen</t>
  </si>
  <si>
    <t>GEA (zuid)</t>
  </si>
  <si>
    <t>StadsGr &amp; Gr565</t>
  </si>
  <si>
    <t>Aanloop</t>
  </si>
  <si>
    <t>Frankrijk-Duitsland</t>
  </si>
  <si>
    <t>Alpen</t>
  </si>
  <si>
    <t>Italië</t>
  </si>
  <si>
    <t>Nl-Be-Lux</t>
  </si>
  <si>
    <t>Fr-De-Ch</t>
  </si>
  <si>
    <t>Stijg/Afst</t>
  </si>
  <si>
    <t>rel stijging</t>
  </si>
  <si>
    <t>litinerario dell Serio</t>
  </si>
  <si>
    <t>litinerario dell Adda</t>
  </si>
  <si>
    <t>Montodino</t>
  </si>
  <si>
    <t>Centrale Alpen</t>
  </si>
  <si>
    <t>RSA 14 VDF La Verna Rome</t>
  </si>
  <si>
    <t>RSA 10a Serio Bergamo Montodino</t>
  </si>
  <si>
    <t>RSA 10b Adda Montedino Cremona</t>
  </si>
  <si>
    <t>RSA 10c verbinding Cremona Fidenza</t>
  </si>
  <si>
    <t>RSA 11 ViaFrancigena Fidenza Pontremoli</t>
  </si>
  <si>
    <t>RSA 12a Via del Volto Santo Pontremolit Calavorno</t>
  </si>
  <si>
    <t>RSA 12b Calavorno Bagni di Lucca</t>
  </si>
  <si>
    <t>RSA 12c Camino San Benedetto Bagni di Lucca - Palleggio</t>
  </si>
  <si>
    <t>RSA 12d CAI 388 Palleggio - Prunetta</t>
  </si>
  <si>
    <t>RSA 12e CAI 00 Prunetta Passo della Collina</t>
  </si>
  <si>
    <t>RSA 13 GEA(E1) Passo Della Collina - La Verna</t>
  </si>
  <si>
    <t>RSA 07b Toggenburger Höhenweg (Hulftegg tot Vorderen Hohe)</t>
  </si>
  <si>
    <t>RSA 05a Verbinding Drussenheim Bühl</t>
  </si>
  <si>
    <t>RSA 06a ViaRhenana Waldshut-Tiegen naar Eglisau</t>
  </si>
  <si>
    <t>RSA 04a Saar-Hunsrück-Steig Trier - Nonnweiler</t>
  </si>
  <si>
    <t>GR 5 Noordzee - Middellandse Zee | Vlaanderen</t>
  </si>
  <si>
    <t>RSA 01a Stads-GR Antwerpen-Deurne</t>
  </si>
  <si>
    <t>RSA 01b GR 565 Sniederspad</t>
  </si>
  <si>
    <t>RSA 01c GR 5 Noordzee - Middellandse Zee | Vlaanderen</t>
  </si>
  <si>
    <t>RSA 02 GR 5 Noordzee - Middellandse Zee | Wallonië</t>
  </si>
  <si>
    <t>GPS spoor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</si>
</sst>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1"/>
      <color theme="1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u/>
      <sz val="11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50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3" fontId="0" fillId="0" borderId="0" xfId="0" applyNumberFormat="1"/>
    <xf numFmtId="3" fontId="1" fillId="0" borderId="0" xfId="0" applyNumberFormat="1" applyFont="1"/>
    <xf numFmtId="0" fontId="2" fillId="0" borderId="0" xfId="1"/>
    <xf numFmtId="0" fontId="0" fillId="5" borderId="0" xfId="0" applyFill="1" applyAlignment="1">
      <alignment horizontal="center" vertical="center"/>
    </xf>
    <xf numFmtId="0" fontId="0" fillId="5" borderId="0" xfId="0" applyFill="1"/>
    <xf numFmtId="0" fontId="0" fillId="5" borderId="0" xfId="0" applyFill="1" applyAlignment="1">
      <alignment horizontal="center"/>
    </xf>
    <xf numFmtId="0" fontId="0" fillId="5" borderId="0" xfId="0" applyFill="1" applyAlignment="1">
      <alignment horizontal="right"/>
    </xf>
    <xf numFmtId="0" fontId="0" fillId="5" borderId="0" xfId="0" applyFill="1" applyAlignment="1">
      <alignment horizontal="left"/>
    </xf>
    <xf numFmtId="0" fontId="0" fillId="0" borderId="1" xfId="0" applyBorder="1"/>
    <xf numFmtId="0" fontId="0" fillId="0" borderId="1" xfId="0" applyBorder="1" applyAlignment="1">
      <alignment horizontal="center"/>
    </xf>
    <xf numFmtId="0" fontId="2" fillId="0" borderId="1" xfId="1" applyFill="1" applyBorder="1"/>
    <xf numFmtId="3" fontId="0" fillId="0" borderId="1" xfId="0" applyNumberFormat="1" applyBorder="1"/>
    <xf numFmtId="0" fontId="3" fillId="0" borderId="2" xfId="1" applyFont="1" applyFill="1" applyBorder="1"/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3" fontId="1" fillId="0" borderId="2" xfId="0" applyNumberFormat="1" applyFont="1" applyBorder="1"/>
    <xf numFmtId="0" fontId="0" fillId="4" borderId="1" xfId="0" applyFill="1" applyBorder="1"/>
    <xf numFmtId="0" fontId="2" fillId="0" borderId="0" xfId="1" applyFill="1" applyBorder="1"/>
    <xf numFmtId="0" fontId="0" fillId="4" borderId="0" xfId="0" applyFill="1"/>
    <xf numFmtId="0" fontId="0" fillId="0" borderId="3" xfId="0" applyBorder="1" applyAlignment="1">
      <alignment horizontal="center" vertical="center"/>
    </xf>
    <xf numFmtId="0" fontId="0" fillId="0" borderId="4" xfId="0" applyBorder="1"/>
    <xf numFmtId="0" fontId="0" fillId="0" borderId="4" xfId="0" applyBorder="1" applyAlignment="1">
      <alignment horizontal="center"/>
    </xf>
    <xf numFmtId="3" fontId="1" fillId="0" borderId="4" xfId="0" applyNumberFormat="1" applyFont="1" applyBorder="1"/>
    <xf numFmtId="0" fontId="1" fillId="0" borderId="4" xfId="0" applyFont="1" applyBorder="1"/>
    <xf numFmtId="3" fontId="1" fillId="0" borderId="5" xfId="0" applyNumberFormat="1" applyFont="1" applyBorder="1"/>
    <xf numFmtId="0" fontId="0" fillId="0" borderId="7" xfId="0" applyBorder="1"/>
    <xf numFmtId="0" fontId="0" fillId="0" borderId="7" xfId="0" applyBorder="1" applyAlignment="1">
      <alignment horizontal="center"/>
    </xf>
    <xf numFmtId="0" fontId="2" fillId="0" borderId="9" xfId="1" applyFill="1" applyBorder="1"/>
    <xf numFmtId="0" fontId="0" fillId="0" borderId="9" xfId="0" applyBorder="1"/>
    <xf numFmtId="0" fontId="0" fillId="0" borderId="9" xfId="0" applyBorder="1" applyAlignment="1">
      <alignment horizontal="center"/>
    </xf>
    <xf numFmtId="3" fontId="0" fillId="0" borderId="9" xfId="0" applyNumberFormat="1" applyBorder="1"/>
    <xf numFmtId="3" fontId="0" fillId="0" borderId="2" xfId="0" applyNumberFormat="1" applyBorder="1"/>
    <xf numFmtId="0" fontId="0" fillId="4" borderId="9" xfId="0" applyFill="1" applyBorder="1"/>
    <xf numFmtId="0" fontId="0" fillId="0" borderId="6" xfId="0" applyBorder="1" applyAlignment="1">
      <alignment horizontal="center" vertical="center"/>
    </xf>
    <xf numFmtId="0" fontId="2" fillId="0" borderId="7" xfId="1" applyFill="1" applyBorder="1"/>
    <xf numFmtId="3" fontId="0" fillId="0" borderId="7" xfId="0" applyNumberFormat="1" applyBorder="1"/>
    <xf numFmtId="3" fontId="0" fillId="0" borderId="8" xfId="0" applyNumberFormat="1" applyBorder="1"/>
    <xf numFmtId="0" fontId="0" fillId="0" borderId="10" xfId="0" applyBorder="1" applyAlignment="1">
      <alignment horizontal="center" vertical="center"/>
    </xf>
    <xf numFmtId="3" fontId="0" fillId="0" borderId="11" xfId="0" applyNumberFormat="1" applyBorder="1"/>
    <xf numFmtId="0" fontId="0" fillId="0" borderId="12" xfId="0" applyBorder="1" applyAlignment="1">
      <alignment horizontal="center" vertical="center"/>
    </xf>
    <xf numFmtId="3" fontId="1" fillId="0" borderId="13" xfId="0" applyNumberFormat="1" applyFont="1" applyBorder="1"/>
    <xf numFmtId="0" fontId="0" fillId="0" borderId="14" xfId="0" applyBorder="1" applyAlignment="1">
      <alignment horizontal="center" vertical="center"/>
    </xf>
    <xf numFmtId="3" fontId="0" fillId="0" borderId="15" xfId="0" applyNumberFormat="1" applyBorder="1"/>
    <xf numFmtId="0" fontId="0" fillId="0" borderId="16" xfId="0" applyBorder="1" applyAlignment="1">
      <alignment horizontal="center" vertical="center"/>
    </xf>
    <xf numFmtId="0" fontId="0" fillId="0" borderId="17" xfId="0" applyBorder="1"/>
    <xf numFmtId="0" fontId="0" fillId="0" borderId="17" xfId="0" applyBorder="1" applyAlignment="1">
      <alignment horizontal="center"/>
    </xf>
    <xf numFmtId="3" fontId="0" fillId="0" borderId="17" xfId="0" applyNumberFormat="1" applyBorder="1"/>
    <xf numFmtId="3" fontId="0" fillId="0" borderId="18" xfId="0" applyNumberFormat="1" applyBorder="1"/>
    <xf numFmtId="0" fontId="0" fillId="4" borderId="7" xfId="0" applyFill="1" applyBorder="1"/>
    <xf numFmtId="0" fontId="0" fillId="0" borderId="19" xfId="0" applyBorder="1" applyAlignment="1">
      <alignment horizontal="center" vertical="center"/>
    </xf>
    <xf numFmtId="3" fontId="0" fillId="0" borderId="20" xfId="0" applyNumberFormat="1" applyBorder="1"/>
    <xf numFmtId="0" fontId="2" fillId="0" borderId="17" xfId="1" applyFill="1" applyBorder="1"/>
    <xf numFmtId="0" fontId="0" fillId="4" borderId="17" xfId="0" applyFill="1" applyBorder="1"/>
    <xf numFmtId="0" fontId="0" fillId="2" borderId="7" xfId="0" applyFill="1" applyBorder="1"/>
    <xf numFmtId="0" fontId="5" fillId="0" borderId="7" xfId="0" applyFont="1" applyBorder="1" applyAlignment="1">
      <alignment horizontal="center"/>
    </xf>
    <xf numFmtId="0" fontId="0" fillId="3" borderId="0" xfId="0" applyFill="1" applyAlignment="1">
      <alignment horizontal="center" vertical="center"/>
    </xf>
    <xf numFmtId="0" fontId="0" fillId="3" borderId="0" xfId="0" applyFill="1"/>
    <xf numFmtId="0" fontId="0" fillId="3" borderId="0" xfId="0" applyFill="1" applyAlignment="1">
      <alignment horizontal="center"/>
    </xf>
    <xf numFmtId="0" fontId="0" fillId="3" borderId="0" xfId="0" applyFill="1" applyAlignment="1">
      <alignment horizontal="right"/>
    </xf>
    <xf numFmtId="0" fontId="3" fillId="0" borderId="0" xfId="1" applyFont="1" applyFill="1" applyBorder="1"/>
    <xf numFmtId="0" fontId="1" fillId="0" borderId="0" xfId="0" applyFont="1" applyAlignment="1">
      <alignment horizontal="center"/>
    </xf>
    <xf numFmtId="3" fontId="1" fillId="0" borderId="20" xfId="0" applyNumberFormat="1" applyFont="1" applyBorder="1"/>
    <xf numFmtId="0" fontId="1" fillId="4" borderId="0" xfId="0" applyFont="1" applyFill="1"/>
    <xf numFmtId="0" fontId="6" fillId="0" borderId="0" xfId="0" applyFont="1"/>
    <xf numFmtId="0" fontId="1" fillId="0" borderId="19" xfId="0" applyFont="1" applyBorder="1" applyAlignment="1">
      <alignment horizontal="center" vertical="center"/>
    </xf>
    <xf numFmtId="0" fontId="1" fillId="0" borderId="1" xfId="0" applyFont="1" applyBorder="1"/>
    <xf numFmtId="0" fontId="7" fillId="0" borderId="14" xfId="0" applyFont="1" applyBorder="1" applyAlignment="1">
      <alignment horizontal="center" vertical="center"/>
    </xf>
    <xf numFmtId="0" fontId="7" fillId="0" borderId="9" xfId="0" applyFont="1" applyBorder="1"/>
    <xf numFmtId="0" fontId="7" fillId="0" borderId="9" xfId="0" applyFont="1" applyBorder="1" applyAlignment="1">
      <alignment horizontal="center"/>
    </xf>
    <xf numFmtId="0" fontId="7" fillId="0" borderId="19" xfId="0" applyFont="1" applyBorder="1" applyAlignment="1">
      <alignment horizontal="center" vertical="center"/>
    </xf>
    <xf numFmtId="0" fontId="7" fillId="0" borderId="0" xfId="0" applyFont="1"/>
    <xf numFmtId="0" fontId="7" fillId="0" borderId="0" xfId="0" applyFont="1" applyAlignment="1">
      <alignment horizont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/>
    <xf numFmtId="0" fontId="7" fillId="0" borderId="17" xfId="0" applyFont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0" fillId="0" borderId="0" xfId="0" applyNumberFormat="1" applyAlignment="1">
      <alignment horizontal="center"/>
    </xf>
    <xf numFmtId="3" fontId="1" fillId="0" borderId="4" xfId="0" applyNumberFormat="1" applyFont="1" applyBorder="1" applyAlignment="1">
      <alignment horizontal="center"/>
    </xf>
    <xf numFmtId="3" fontId="0" fillId="0" borderId="7" xfId="0" applyNumberFormat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3" fontId="1" fillId="0" borderId="2" xfId="0" applyNumberFormat="1" applyFont="1" applyBorder="1" applyAlignment="1">
      <alignment horizontal="center"/>
    </xf>
    <xf numFmtId="3" fontId="0" fillId="0" borderId="9" xfId="0" applyNumberFormat="1" applyBorder="1" applyAlignment="1">
      <alignment horizontal="center"/>
    </xf>
    <xf numFmtId="3" fontId="0" fillId="0" borderId="17" xfId="0" applyNumberFormat="1" applyBorder="1" applyAlignment="1">
      <alignment horizontal="center"/>
    </xf>
    <xf numFmtId="0" fontId="0" fillId="6" borderId="7" xfId="0" applyFill="1" applyBorder="1"/>
    <xf numFmtId="0" fontId="0" fillId="6" borderId="7" xfId="0" applyFill="1" applyBorder="1" applyAlignment="1">
      <alignment horizontal="center"/>
    </xf>
    <xf numFmtId="164" fontId="0" fillId="6" borderId="8" xfId="0" applyNumberFormat="1" applyFill="1" applyBorder="1" applyAlignment="1">
      <alignment horizontal="center"/>
    </xf>
    <xf numFmtId="0" fontId="0" fillId="6" borderId="0" xfId="0" applyFill="1"/>
    <xf numFmtId="0" fontId="0" fillId="6" borderId="0" xfId="0" applyFill="1" applyAlignment="1">
      <alignment horizontal="center"/>
    </xf>
    <xf numFmtId="3" fontId="0" fillId="6" borderId="0" xfId="0" applyNumberFormat="1" applyFill="1"/>
    <xf numFmtId="3" fontId="0" fillId="6" borderId="0" xfId="0" applyNumberFormat="1" applyFill="1" applyAlignment="1">
      <alignment horizontal="center"/>
    </xf>
    <xf numFmtId="164" fontId="0" fillId="6" borderId="20" xfId="0" applyNumberFormat="1" applyFill="1" applyBorder="1" applyAlignment="1">
      <alignment horizontal="center"/>
    </xf>
    <xf numFmtId="0" fontId="0" fillId="6" borderId="17" xfId="0" applyFill="1" applyBorder="1"/>
    <xf numFmtId="0" fontId="0" fillId="6" borderId="17" xfId="0" applyFill="1" applyBorder="1" applyAlignment="1">
      <alignment horizontal="center"/>
    </xf>
    <xf numFmtId="3" fontId="0" fillId="6" borderId="17" xfId="0" applyNumberFormat="1" applyFill="1" applyBorder="1"/>
    <xf numFmtId="3" fontId="0" fillId="6" borderId="17" xfId="0" applyNumberFormat="1" applyFill="1" applyBorder="1" applyAlignment="1">
      <alignment horizontal="center"/>
    </xf>
    <xf numFmtId="164" fontId="0" fillId="6" borderId="18" xfId="0" applyNumberFormat="1" applyFill="1" applyBorder="1" applyAlignment="1">
      <alignment horizontal="center"/>
    </xf>
    <xf numFmtId="0" fontId="0" fillId="7" borderId="6" xfId="0" applyFill="1" applyBorder="1" applyAlignment="1">
      <alignment horizontal="center" vertical="center"/>
    </xf>
    <xf numFmtId="0" fontId="1" fillId="7" borderId="7" xfId="0" applyFont="1" applyFill="1" applyBorder="1"/>
    <xf numFmtId="0" fontId="4" fillId="7" borderId="7" xfId="0" applyFont="1" applyFill="1" applyBorder="1" applyAlignment="1">
      <alignment horizontal="center"/>
    </xf>
    <xf numFmtId="3" fontId="1" fillId="7" borderId="7" xfId="0" applyNumberFormat="1" applyFont="1" applyFill="1" applyBorder="1"/>
    <xf numFmtId="3" fontId="1" fillId="7" borderId="7" xfId="0" applyNumberFormat="1" applyFont="1" applyFill="1" applyBorder="1" applyAlignment="1">
      <alignment horizontal="center"/>
    </xf>
    <xf numFmtId="3" fontId="1" fillId="7" borderId="8" xfId="0" applyNumberFormat="1" applyFont="1" applyFill="1" applyBorder="1"/>
    <xf numFmtId="164" fontId="0" fillId="7" borderId="21" xfId="0" applyNumberFormat="1" applyFill="1" applyBorder="1" applyAlignment="1">
      <alignment horizontal="center"/>
    </xf>
    <xf numFmtId="0" fontId="0" fillId="7" borderId="19" xfId="0" applyFill="1" applyBorder="1" applyAlignment="1">
      <alignment horizontal="center" vertical="center"/>
    </xf>
    <xf numFmtId="0" fontId="3" fillId="7" borderId="0" xfId="1" applyFont="1" applyFill="1" applyBorder="1"/>
    <xf numFmtId="0" fontId="1" fillId="7" borderId="0" xfId="0" applyFont="1" applyFill="1"/>
    <xf numFmtId="0" fontId="1" fillId="7" borderId="0" xfId="0" applyFont="1" applyFill="1" applyAlignment="1">
      <alignment horizontal="center"/>
    </xf>
    <xf numFmtId="3" fontId="1" fillId="7" borderId="0" xfId="0" applyNumberFormat="1" applyFont="1" applyFill="1"/>
    <xf numFmtId="3" fontId="1" fillId="7" borderId="0" xfId="0" applyNumberFormat="1" applyFont="1" applyFill="1" applyAlignment="1">
      <alignment horizontal="center"/>
    </xf>
    <xf numFmtId="3" fontId="1" fillId="7" borderId="20" xfId="0" applyNumberFormat="1" applyFont="1" applyFill="1" applyBorder="1"/>
    <xf numFmtId="164" fontId="0" fillId="7" borderId="22" xfId="0" applyNumberFormat="1" applyFill="1" applyBorder="1" applyAlignment="1">
      <alignment horizontal="center"/>
    </xf>
    <xf numFmtId="0" fontId="0" fillId="7" borderId="16" xfId="0" applyFill="1" applyBorder="1" applyAlignment="1">
      <alignment horizontal="center" vertical="center"/>
    </xf>
    <xf numFmtId="0" fontId="1" fillId="7" borderId="17" xfId="0" applyFont="1" applyFill="1" applyBorder="1"/>
    <xf numFmtId="0" fontId="4" fillId="7" borderId="17" xfId="0" applyFont="1" applyFill="1" applyBorder="1" applyAlignment="1">
      <alignment horizontal="center"/>
    </xf>
    <xf numFmtId="3" fontId="1" fillId="7" borderId="17" xfId="0" applyNumberFormat="1" applyFont="1" applyFill="1" applyBorder="1"/>
    <xf numFmtId="3" fontId="1" fillId="7" borderId="17" xfId="0" applyNumberFormat="1" applyFont="1" applyFill="1" applyBorder="1" applyAlignment="1">
      <alignment horizontal="center"/>
    </xf>
    <xf numFmtId="3" fontId="1" fillId="7" borderId="18" xfId="0" applyNumberFormat="1" applyFont="1" applyFill="1" applyBorder="1"/>
    <xf numFmtId="164" fontId="0" fillId="7" borderId="23" xfId="0" applyNumberFormat="1" applyFill="1" applyBorder="1" applyAlignment="1">
      <alignment horizontal="center"/>
    </xf>
    <xf numFmtId="0" fontId="4" fillId="7" borderId="0" xfId="0" applyFont="1" applyFill="1" applyAlignment="1">
      <alignment horizontal="center"/>
    </xf>
    <xf numFmtId="0" fontId="0" fillId="7" borderId="0" xfId="0" applyFill="1" applyAlignment="1">
      <alignment horizontal="center"/>
    </xf>
    <xf numFmtId="3" fontId="0" fillId="6" borderId="7" xfId="0" applyNumberFormat="1" applyFill="1" applyBorder="1"/>
    <xf numFmtId="3" fontId="0" fillId="6" borderId="7" xfId="0" applyNumberFormat="1" applyFill="1" applyBorder="1" applyAlignment="1">
      <alignment horizontal="center"/>
    </xf>
    <xf numFmtId="3" fontId="2" fillId="0" borderId="0" xfId="1" applyNumberFormat="1" applyBorder="1"/>
    <xf numFmtId="0" fontId="3" fillId="7" borderId="17" xfId="1" applyFont="1" applyFill="1" applyBorder="1"/>
    <xf numFmtId="0" fontId="2" fillId="6" borderId="7" xfId="1" applyFill="1" applyBorder="1"/>
    <xf numFmtId="0" fontId="2" fillId="6" borderId="0" xfId="1" applyFill="1" applyBorder="1"/>
    <xf numFmtId="0" fontId="2" fillId="6" borderId="17" xfId="1" applyFill="1" applyBorder="1"/>
    <xf numFmtId="3" fontId="1" fillId="0" borderId="4" xfId="0" applyNumberFormat="1" applyFont="1" applyBorder="1" applyAlignment="1">
      <alignment horizontal="right"/>
    </xf>
    <xf numFmtId="3" fontId="0" fillId="0" borderId="7" xfId="0" applyNumberFormat="1" applyBorder="1" applyAlignment="1">
      <alignment horizontal="right"/>
    </xf>
    <xf numFmtId="3" fontId="0" fillId="0" borderId="1" xfId="0" applyNumberFormat="1" applyBorder="1" applyAlignment="1">
      <alignment horizontal="right"/>
    </xf>
    <xf numFmtId="3" fontId="1" fillId="0" borderId="2" xfId="0" applyNumberFormat="1" applyFont="1" applyBorder="1" applyAlignment="1">
      <alignment horizontal="right"/>
    </xf>
    <xf numFmtId="3" fontId="0" fillId="0" borderId="9" xfId="0" applyNumberFormat="1" applyBorder="1" applyAlignment="1">
      <alignment horizontal="right"/>
    </xf>
    <xf numFmtId="3" fontId="0" fillId="0" borderId="17" xfId="0" applyNumberFormat="1" applyBorder="1" applyAlignment="1">
      <alignment horizontal="right"/>
    </xf>
    <xf numFmtId="3" fontId="0" fillId="0" borderId="0" xfId="0" applyNumberFormat="1" applyAlignment="1">
      <alignment horizontal="right"/>
    </xf>
    <xf numFmtId="3" fontId="1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3" fontId="1" fillId="7" borderId="7" xfId="0" applyNumberFormat="1" applyFont="1" applyFill="1" applyBorder="1" applyAlignment="1">
      <alignment horizontal="right"/>
    </xf>
    <xf numFmtId="3" fontId="1" fillId="7" borderId="0" xfId="0" applyNumberFormat="1" applyFont="1" applyFill="1" applyAlignment="1">
      <alignment horizontal="right"/>
    </xf>
    <xf numFmtId="3" fontId="1" fillId="7" borderId="17" xfId="0" applyNumberFormat="1" applyFont="1" applyFill="1" applyBorder="1" applyAlignment="1">
      <alignment horizontal="right"/>
    </xf>
    <xf numFmtId="3" fontId="0" fillId="6" borderId="7" xfId="0" applyNumberFormat="1" applyFill="1" applyBorder="1" applyAlignment="1">
      <alignment horizontal="right"/>
    </xf>
    <xf numFmtId="3" fontId="0" fillId="6" borderId="0" xfId="0" applyNumberFormat="1" applyFill="1" applyAlignment="1">
      <alignment horizontal="right"/>
    </xf>
    <xf numFmtId="3" fontId="0" fillId="6" borderId="17" xfId="0" applyNumberFormat="1" applyFill="1" applyBorder="1" applyAlignment="1">
      <alignment horizontal="right"/>
    </xf>
    <xf numFmtId="49" fontId="8" fillId="0" borderId="0" xfId="0" quotePrefix="1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0" fontId="0" fillId="2" borderId="0" xfId="0" applyFill="1"/>
    <xf numFmtId="0" fontId="5" fillId="0" borderId="0" xfId="0" applyFont="1" applyAlignment="1">
      <alignment horizontal="center"/>
    </xf>
    <xf numFmtId="0" fontId="2" fillId="0" borderId="7" xfId="1" applyBorder="1"/>
  </cellXfs>
  <cellStyles count="2">
    <cellStyle name="Hyperlink" xfId="1" builtinId="8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www.outdooractive.com/de/route/wanderung/region-winterthur/toessegg-klettgau-weg/31120095/" TargetMode="External"/><Relationship Id="rId21" Type="http://schemas.openxmlformats.org/officeDocument/2006/relationships/hyperlink" Target="https://schweizmobil.ch/de/wanderland/route-68" TargetMode="External"/><Relationship Id="rId34" Type="http://schemas.openxmlformats.org/officeDocument/2006/relationships/hyperlink" Target="https://sites.google.com/view/e-pathsinitaly/e1/e1-in-tuscany" TargetMode="External"/><Relationship Id="rId42" Type="http://schemas.openxmlformats.org/officeDocument/2006/relationships/hyperlink" Target="https://www.wikiloc.com/hiking-trails/sentiero-del-viandante-morbegno-delebio-101586633" TargetMode="External"/><Relationship Id="rId47" Type="http://schemas.openxmlformats.org/officeDocument/2006/relationships/hyperlink" Target="https://www.groteroutepaden.be/nl/gr-565-sniederspad" TargetMode="External"/><Relationship Id="rId50" Type="http://schemas.openxmlformats.org/officeDocument/2006/relationships/hyperlink" Target="https://www.wikiloc.com/wikiloc/spatialArtifacts.do?event=setCurrentSpatialArtifact&amp;id=144908188" TargetMode="External"/><Relationship Id="rId55" Type="http://schemas.openxmlformats.org/officeDocument/2006/relationships/hyperlink" Target="https://www.wikiloc.com/hiking-trails/sentiero-del-viandante-morbegno-delebio-101586633" TargetMode="External"/><Relationship Id="rId63" Type="http://schemas.openxmlformats.org/officeDocument/2006/relationships/hyperlink" Target="https://www.wikiloc.com/wikiloc/spatialArtifacts.do?event=setCurrentSpatialArtifact&amp;id=144906314" TargetMode="External"/><Relationship Id="rId68" Type="http://schemas.openxmlformats.org/officeDocument/2006/relationships/hyperlink" Target="https://dolcevia.be/routes/naar-italie/rijn-splugen-apennijnen-route/rijn-splugen-apennijnen-aanloop/" TargetMode="External"/><Relationship Id="rId76" Type="http://schemas.openxmlformats.org/officeDocument/2006/relationships/hyperlink" Target="https://www.wikiloc.com/hiking-trails/rsa-10a-serio-bergamo-montodino-149034548" TargetMode="External"/><Relationship Id="rId84" Type="http://schemas.openxmlformats.org/officeDocument/2006/relationships/hyperlink" Target="https://www.wikiloc.com/hiking-trails/rsa-12e-cai-00-prunetta-passo-della-collina-149030721" TargetMode="External"/><Relationship Id="rId89" Type="http://schemas.openxmlformats.org/officeDocument/2006/relationships/hyperlink" Target="https://www.wikiloc.com/hiking-trails/rsa-04a-saar-hunsruck-steig-trier-nonnweiler-144284078" TargetMode="External"/><Relationship Id="rId97" Type="http://schemas.openxmlformats.org/officeDocument/2006/relationships/printerSettings" Target="../printerSettings/printerSettings1.bin"/><Relationship Id="rId7" Type="http://schemas.openxmlformats.org/officeDocument/2006/relationships/hyperlink" Target="https://sentiero.valtellina.it/" TargetMode="External"/><Relationship Id="rId71" Type="http://schemas.openxmlformats.org/officeDocument/2006/relationships/hyperlink" Target="https://dolcevia.be/routes/naar-italie/rijn-splugen-apennijnen-route/rijn-splugen-apennijnen-italie/" TargetMode="External"/><Relationship Id="rId92" Type="http://schemas.openxmlformats.org/officeDocument/2006/relationships/hyperlink" Target="https://www.groteroutepaden.be/nl/wandelroutes/stads-gr-antwerpen-oost-west" TargetMode="External"/><Relationship Id="rId2" Type="http://schemas.openxmlformats.org/officeDocument/2006/relationships/hyperlink" Target="https://it.wikipedia.org/wiki/Via_Priula" TargetMode="External"/><Relationship Id="rId16" Type="http://schemas.openxmlformats.org/officeDocument/2006/relationships/hyperlink" Target="https://dolcevia.be/routes/gr5/" TargetMode="External"/><Relationship Id="rId29" Type="http://schemas.openxmlformats.org/officeDocument/2006/relationships/hyperlink" Target="https://wegwandern.ch/listing/via-spluga-thusis-chiavenna-wanderung-wandern/" TargetMode="External"/><Relationship Id="rId11" Type="http://schemas.openxmlformats.org/officeDocument/2006/relationships/hyperlink" Target="https://www.jakobsweg.de/pfaelzer-jakobsweg-suedroute/" TargetMode="External"/><Relationship Id="rId24" Type="http://schemas.openxmlformats.org/officeDocument/2006/relationships/hyperlink" Target="https://www.visithaguenau.alsace/decouvrir/balades-randonnees/lei/detail/216005324/randonner-au-fil-de-la-moder" TargetMode="External"/><Relationship Id="rId32" Type="http://schemas.openxmlformats.org/officeDocument/2006/relationships/hyperlink" Target="https://www.leviedelviandante.eu/en/resource/tour/08-via-francisca/" TargetMode="External"/><Relationship Id="rId37" Type="http://schemas.openxmlformats.org/officeDocument/2006/relationships/hyperlink" Target="https://fastestknowntime.com/route/toggenburger-hohenweg-wil-sg-wildhaus-switzerland" TargetMode="External"/><Relationship Id="rId40" Type="http://schemas.openxmlformats.org/officeDocument/2006/relationships/hyperlink" Target="https://wegwandern.ch/listing/via-spluga-thusis-chiavenna-wanderung-wandern/" TargetMode="External"/><Relationship Id="rId45" Type="http://schemas.openxmlformats.org/officeDocument/2006/relationships/hyperlink" Target="https://www.wikiloc.com/wikiloc/spatialArtifacts.do?event=setCurrentSpatialArtifact&amp;id=144906837" TargetMode="External"/><Relationship Id="rId53" Type="http://schemas.openxmlformats.org/officeDocument/2006/relationships/hyperlink" Target="https://www.wikiloc.com/hiking-trails/rsa-05d-mittelweg-kalteherberg-waldshut-144908452" TargetMode="External"/><Relationship Id="rId58" Type="http://schemas.openxmlformats.org/officeDocument/2006/relationships/hyperlink" Target="https://www.caibergamo.it/geoportale/sentieri/533" TargetMode="External"/><Relationship Id="rId66" Type="http://schemas.openxmlformats.org/officeDocument/2006/relationships/hyperlink" Target="https://www.wikiloc.com/hiking-trails/rsa-14-vdf-la-verna-rome-149115335" TargetMode="External"/><Relationship Id="rId74" Type="http://schemas.openxmlformats.org/officeDocument/2006/relationships/hyperlink" Target="https://www.wikiloc.com/hiking-trails/rsa-14-vdf-la-verna-rome-149115335" TargetMode="External"/><Relationship Id="rId79" Type="http://schemas.openxmlformats.org/officeDocument/2006/relationships/hyperlink" Target="https://www.wikiloc.com/hiking-trails/rsa-11-viafrancigena-fidenza-pontremoli-149031057" TargetMode="External"/><Relationship Id="rId87" Type="http://schemas.openxmlformats.org/officeDocument/2006/relationships/hyperlink" Target="https://www.wikiloc.com/hiking-trails/rsa-05a-verbinding-drussenheim-buhl-144907155" TargetMode="External"/><Relationship Id="rId5" Type="http://schemas.openxmlformats.org/officeDocument/2006/relationships/hyperlink" Target="https://www.comoeilsuolago.it/sentierodelviandante-quintatappa.htm" TargetMode="External"/><Relationship Id="rId61" Type="http://schemas.openxmlformats.org/officeDocument/2006/relationships/hyperlink" Target="https://www.wikiloc.com/wikiloc/spatialArtifacts.do?event=setCurrentSpatialArtifact&amp;id=144906562" TargetMode="External"/><Relationship Id="rId82" Type="http://schemas.openxmlformats.org/officeDocument/2006/relationships/hyperlink" Target="https://www.wikiloc.com/hiking-trails/rsa-12c-camino-san-benedetto-bagni-di-lucca-palleggio-149030915" TargetMode="External"/><Relationship Id="rId90" Type="http://schemas.openxmlformats.org/officeDocument/2006/relationships/hyperlink" Target="https://www.groteroutepaden.be/nl/wandelroutes/gr-5-noordzee-middellandse-zee" TargetMode="External"/><Relationship Id="rId95" Type="http://schemas.openxmlformats.org/officeDocument/2006/relationships/hyperlink" Target="https://camminodisanbartolomeo.com/il-percorso/" TargetMode="External"/><Relationship Id="rId19" Type="http://schemas.openxmlformats.org/officeDocument/2006/relationships/hyperlink" Target="https://schweizmobil.ch/en/hiking-in-switzerland/route-3/stage-5" TargetMode="External"/><Relationship Id="rId14" Type="http://schemas.openxmlformats.org/officeDocument/2006/relationships/hyperlink" Target="https://de.wikipedia.org/wiki/Fernwanderweg_Saar-Rhein-Main" TargetMode="External"/><Relationship Id="rId22" Type="http://schemas.openxmlformats.org/officeDocument/2006/relationships/hyperlink" Target="https://outdoor.heidiland.com/de/liste/wandervorschlaege-in-die-taminaschlucht-und-zum-alten-bad-pfaefers/114518237/?_ga=2.15754482.552477208.1693640575-715137838.1693640574" TargetMode="External"/><Relationship Id="rId27" Type="http://schemas.openxmlformats.org/officeDocument/2006/relationships/hyperlink" Target="https://schweizmobil.ch/de/wanderland/route-69" TargetMode="External"/><Relationship Id="rId30" Type="http://schemas.openxmlformats.org/officeDocument/2006/relationships/hyperlink" Target="https://schweizmobil.ch/de/wanderland/route-60" TargetMode="External"/><Relationship Id="rId35" Type="http://schemas.openxmlformats.org/officeDocument/2006/relationships/hyperlink" Target="https://www.groteroutepaden.be/nl/wandelroutes/gr-5-noordzee-middellandse-zee--deel-wallonie" TargetMode="External"/><Relationship Id="rId43" Type="http://schemas.openxmlformats.org/officeDocument/2006/relationships/hyperlink" Target="https://viestorichebrembane.it/via-priula/" TargetMode="External"/><Relationship Id="rId48" Type="http://schemas.openxmlformats.org/officeDocument/2006/relationships/hyperlink" Target="https://www.wikiloc.com/wikiloc/spatialArtifacts.do?event=setCurrentSpatialArtifact&amp;id=144906665" TargetMode="External"/><Relationship Id="rId56" Type="http://schemas.openxmlformats.org/officeDocument/2006/relationships/hyperlink" Target="https://www.valtellina.it/en/bike/cycling-tourism/routes/sentiero-valtellina" TargetMode="External"/><Relationship Id="rId64" Type="http://schemas.openxmlformats.org/officeDocument/2006/relationships/hyperlink" Target="https://www.wikiloc.com/hiking-trails/rsa-03b-verbinding-gr5-rallingen-rosport-trier-145040323" TargetMode="External"/><Relationship Id="rId69" Type="http://schemas.openxmlformats.org/officeDocument/2006/relationships/hyperlink" Target="https://dolcevia.be/routes/naar-italie/rijn-splugen-apennijnen-route/rijn-splugen-apennijnen-frankrijk-duitsland/" TargetMode="External"/><Relationship Id="rId77" Type="http://schemas.openxmlformats.org/officeDocument/2006/relationships/hyperlink" Target="https://www.wikiloc.com/hiking-trails/rsa-10b-adda-montedino-cremona-149034505" TargetMode="External"/><Relationship Id="rId8" Type="http://schemas.openxmlformats.org/officeDocument/2006/relationships/hyperlink" Target="https://sentieroitalia.cai.it/le-tappe/?regione=Toscana/Emilia%20Romagna" TargetMode="External"/><Relationship Id="rId51" Type="http://schemas.openxmlformats.org/officeDocument/2006/relationships/hyperlink" Target="https://www.wikiloc.com/wikiloc/spatialArtifacts.do?event=setCurrentSpatialArtifact&amp;id=144908608" TargetMode="External"/><Relationship Id="rId72" Type="http://schemas.openxmlformats.org/officeDocument/2006/relationships/hyperlink" Target="https://www.parcodelserio.it/storage/2020/07/MNV.Guida_.Serio_.pdf" TargetMode="External"/><Relationship Id="rId80" Type="http://schemas.openxmlformats.org/officeDocument/2006/relationships/hyperlink" Target="https://www.wikiloc.com/hiking-trails/rsa-12a-via-del-volto-santo-pontremolit-calavorno-149031017" TargetMode="External"/><Relationship Id="rId85" Type="http://schemas.openxmlformats.org/officeDocument/2006/relationships/hyperlink" Target="https://sentieroitalia.cai.it/le-tappe/lina-la-verna-149030623" TargetMode="External"/><Relationship Id="rId93" Type="http://schemas.openxmlformats.org/officeDocument/2006/relationships/hyperlink" Target="https://schwarzwaldnatur.blogspot.com/2013/08/auf-dem-schwarzwald-schonbuch-weg-vom.html" TargetMode="External"/><Relationship Id="rId3" Type="http://schemas.openxmlformats.org/officeDocument/2006/relationships/hyperlink" Target="https://dolcevia.be/routes/naar-italie/via-francigena/" TargetMode="External"/><Relationship Id="rId12" Type="http://schemas.openxmlformats.org/officeDocument/2006/relationships/hyperlink" Target="https://www.dahner-felsenland.net/vg_dahner_felsenland/Tourismus/Wandern/Premiumwanderwege/Deutsch-franz%C3%B6sischer%20Burgenweg%2032,8%20km/" TargetMode="External"/><Relationship Id="rId17" Type="http://schemas.openxmlformats.org/officeDocument/2006/relationships/hyperlink" Target="https://www.groteroutepaden.be/nl/wandelroutes/stads-gr-antwerpen-oost-west" TargetMode="External"/><Relationship Id="rId25" Type="http://schemas.openxmlformats.org/officeDocument/2006/relationships/hyperlink" Target="https://www.club-vosgien.eu/les-sentiers-du-club-vosgien/les-sentiers-remarquables/le-chemin-de-st-jacques-de-compostelle-en-alsace/" TargetMode="External"/><Relationship Id="rId33" Type="http://schemas.openxmlformats.org/officeDocument/2006/relationships/hyperlink" Target="https://dolcevia.be/routes/naar-italie/via-francigena/" TargetMode="External"/><Relationship Id="rId38" Type="http://schemas.openxmlformats.org/officeDocument/2006/relationships/hyperlink" Target="https://www.traildino.com/trace/continents-Europe/countries-Switzerland/trails-WALSA-weg" TargetMode="External"/><Relationship Id="rId46" Type="http://schemas.openxmlformats.org/officeDocument/2006/relationships/hyperlink" Target="https://www.wikiloc.com/wikiloc/spatialArtifacts.do?event=setCurrentSpatialArtifact&amp;id=144906970" TargetMode="External"/><Relationship Id="rId59" Type="http://schemas.openxmlformats.org/officeDocument/2006/relationships/hyperlink" Target="https://www.caibergamo.it/geoportale/sentieri/507" TargetMode="External"/><Relationship Id="rId67" Type="http://schemas.openxmlformats.org/officeDocument/2006/relationships/hyperlink" Target="https://dolcevia.be/routes/naar-italie/franciscuswegen/" TargetMode="External"/><Relationship Id="rId20" Type="http://schemas.openxmlformats.org/officeDocument/2006/relationships/hyperlink" Target="https://schweizmobil.ch/de/wanderland/route-48" TargetMode="External"/><Relationship Id="rId41" Type="http://schemas.openxmlformats.org/officeDocument/2006/relationships/hyperlink" Target="https://www.leviedelviandante.eu/en/resource/tour/08-via-francisca/" TargetMode="External"/><Relationship Id="rId54" Type="http://schemas.openxmlformats.org/officeDocument/2006/relationships/hyperlink" Target="https://wegwandern.ch/listing/via-spluga-thusis-chiavenna-wanderung-wandern/" TargetMode="External"/><Relationship Id="rId62" Type="http://schemas.openxmlformats.org/officeDocument/2006/relationships/hyperlink" Target="https://www.wikiloc.com/wikiloc/spatialArtifacts.do?event=setCurrentSpatialArtifact&amp;id=144906439" TargetMode="External"/><Relationship Id="rId70" Type="http://schemas.openxmlformats.org/officeDocument/2006/relationships/hyperlink" Target="https://dolcevia.be/routes/naar-italie/rijn-splugen-apennijnen-route/rijn-splugen-apennijnen-alpen/" TargetMode="External"/><Relationship Id="rId75" Type="http://schemas.openxmlformats.org/officeDocument/2006/relationships/hyperlink" Target="https://www.wikiloc.com/hiking-trails/rsa-14-vdf-la-verna-rome-149115335" TargetMode="External"/><Relationship Id="rId83" Type="http://schemas.openxmlformats.org/officeDocument/2006/relationships/hyperlink" Target="https://www.wikiloc.com/hiking-trails/rsa-12d-cai-388-palleggio-prunetta-149030790" TargetMode="External"/><Relationship Id="rId88" Type="http://schemas.openxmlformats.org/officeDocument/2006/relationships/hyperlink" Target="https://www.wikiloc.com/hiking-trails/rsa-06a-viarhenana-waldshut-tiegen-naar-eglisau-144908560" TargetMode="External"/><Relationship Id="rId91" Type="http://schemas.openxmlformats.org/officeDocument/2006/relationships/hyperlink" Target="https://www.groteroutepaden.be/nl/wandelroutes/gr-5-noordzee-middellandse-zee" TargetMode="External"/><Relationship Id="rId96" Type="http://schemas.openxmlformats.org/officeDocument/2006/relationships/hyperlink" Target="https://www.caipescia.it/sentieri/" TargetMode="External"/><Relationship Id="rId1" Type="http://schemas.openxmlformats.org/officeDocument/2006/relationships/hyperlink" Target="https://www.caibergamo.it/geoportale/sentieri/507" TargetMode="External"/><Relationship Id="rId6" Type="http://schemas.openxmlformats.org/officeDocument/2006/relationships/hyperlink" Target="https://www.comoeilsuolago.it/sentierodelviandante-quintatappa.htm" TargetMode="External"/><Relationship Id="rId15" Type="http://schemas.openxmlformats.org/officeDocument/2006/relationships/hyperlink" Target="https://www.groteroutepaden.be/nl/gr-565-sniederspad" TargetMode="External"/><Relationship Id="rId23" Type="http://schemas.openxmlformats.org/officeDocument/2006/relationships/hyperlink" Target="https://www.schwarzwaldverein.de/schwarzwald/wanderwege/fernwanderwege/westweg" TargetMode="External"/><Relationship Id="rId28" Type="http://schemas.openxmlformats.org/officeDocument/2006/relationships/hyperlink" Target="https://wegwandern.ch/listing/via-spluga-thusis-chiavenna-wanderung-wandern/" TargetMode="External"/><Relationship Id="rId36" Type="http://schemas.openxmlformats.org/officeDocument/2006/relationships/hyperlink" Target="https://www.wikiloc.com/wikiloc/spatialArtifacts.do?event=setCurrentSpatialArtifact&amp;id=144908687" TargetMode="External"/><Relationship Id="rId49" Type="http://schemas.openxmlformats.org/officeDocument/2006/relationships/hyperlink" Target="https://www.wikiloc.com/wikiloc/spatialArtifacts.do?event=setCurrentSpatialArtifact&amp;id=144907088" TargetMode="External"/><Relationship Id="rId57" Type="http://schemas.openxmlformats.org/officeDocument/2006/relationships/hyperlink" Target="https://www.caibergamo.it/geoportale/sentieri/507" TargetMode="External"/><Relationship Id="rId10" Type="http://schemas.openxmlformats.org/officeDocument/2006/relationships/hyperlink" Target="https://www.wanderbares-deutschland.de/wege/alle-wege/saarland-rundwanderweg-mit-bliesgau-und-moselgauschleife-17d27805af" TargetMode="External"/><Relationship Id="rId31" Type="http://schemas.openxmlformats.org/officeDocument/2006/relationships/hyperlink" Target="https://www.schwarzwald-tourismus.info/touren/mittelweg-des-schwarzwaldvereins-4be13900b9" TargetMode="External"/><Relationship Id="rId44" Type="http://schemas.openxmlformats.org/officeDocument/2006/relationships/hyperlink" Target="https://www.wikiloc.com/wikiloc/spatialArtifacts.do?event=setCurrentSpatialArtifact&amp;id=144906738" TargetMode="External"/><Relationship Id="rId52" Type="http://schemas.openxmlformats.org/officeDocument/2006/relationships/hyperlink" Target="https://www.wikiloc.com/wikiloc/spatialArtifacts.do?event=setCurrentSpatialArtifact&amp;id=144908351" TargetMode="External"/><Relationship Id="rId60" Type="http://schemas.openxmlformats.org/officeDocument/2006/relationships/hyperlink" Target="https://it.wikipedia.org/wiki/Via_Priula" TargetMode="External"/><Relationship Id="rId65" Type="http://schemas.openxmlformats.org/officeDocument/2006/relationships/hyperlink" Target="https://viestorichebrembane.it/via-priula/" TargetMode="External"/><Relationship Id="rId73" Type="http://schemas.openxmlformats.org/officeDocument/2006/relationships/hyperlink" Target="https://www.comune.crema.cr.it/sites/default/files/mnv.guida_adda.pdf" TargetMode="External"/><Relationship Id="rId78" Type="http://schemas.openxmlformats.org/officeDocument/2006/relationships/hyperlink" Target="https://www.wikiloc.com/hiking-trails/rsa-10c-verbinding-cremona-fidenza-149034274" TargetMode="External"/><Relationship Id="rId81" Type="http://schemas.openxmlformats.org/officeDocument/2006/relationships/hyperlink" Target="https://www.wikiloc.com/hiking-trails/rsa-12b-calavorno-bagni-di-lucca-149030965" TargetMode="External"/><Relationship Id="rId86" Type="http://schemas.openxmlformats.org/officeDocument/2006/relationships/hyperlink" Target="https://www.wikiloc.com/hiking-trails/rsa-07b-toggenburger-hohenweg-hulftegg-tot-vorderen-hohe-148593832" TargetMode="External"/><Relationship Id="rId94" Type="http://schemas.openxmlformats.org/officeDocument/2006/relationships/hyperlink" Target="https://lucgregoir.be/la-strada-del-nord/via-del-volto-santo/" TargetMode="External"/><Relationship Id="rId4" Type="http://schemas.openxmlformats.org/officeDocument/2006/relationships/hyperlink" Target="https://www.in-lombardia.it/en/visiting-lombardy/religious-tourism-lombardy/religious-itineraries/via-priula" TargetMode="External"/><Relationship Id="rId9" Type="http://schemas.openxmlformats.org/officeDocument/2006/relationships/hyperlink" Target="https://www.saar-hunsrueck-steig.de/nl/wandelroutes" TargetMode="External"/><Relationship Id="rId13" Type="http://schemas.openxmlformats.org/officeDocument/2006/relationships/hyperlink" Target="https://fr.wikipedia.org/wiki/Sentier_de_grande_randonn%C3%A9e_531" TargetMode="External"/><Relationship Id="rId18" Type="http://schemas.openxmlformats.org/officeDocument/2006/relationships/hyperlink" Target="https://www.groteroutepaden.be/nl/wandelroutes/gr-5-noordzee-middellandse-zee--deel-wallonie" TargetMode="External"/><Relationship Id="rId39" Type="http://schemas.openxmlformats.org/officeDocument/2006/relationships/hyperlink" Target="https://www.bergwelten.com/t/w/28710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sentieroitalia.cai.it/le-tappe/?regione=Toscana/Emilia%20Romagna" TargetMode="External"/><Relationship Id="rId13" Type="http://schemas.openxmlformats.org/officeDocument/2006/relationships/hyperlink" Target="https://fr.wikipedia.org/wiki/Sentier_de_grande_randonn%C3%A9e_531" TargetMode="External"/><Relationship Id="rId18" Type="http://schemas.openxmlformats.org/officeDocument/2006/relationships/hyperlink" Target="https://www.groteroutepaden.be/nl/wandelroutes/gr-5-noordzee-middellandse-zee--deel-wallonie" TargetMode="External"/><Relationship Id="rId26" Type="http://schemas.openxmlformats.org/officeDocument/2006/relationships/hyperlink" Target="https://www.outdooractive.com/de/route/wanderung/region-winterthur/toessegg-klettgau-weg/31120095/" TargetMode="External"/><Relationship Id="rId39" Type="http://schemas.openxmlformats.org/officeDocument/2006/relationships/hyperlink" Target="https://camminodisanbartolomeo.com/il-percorso/" TargetMode="External"/><Relationship Id="rId3" Type="http://schemas.openxmlformats.org/officeDocument/2006/relationships/hyperlink" Target="https://dolcevia.be/routes/naar-italie/via-francigena/" TargetMode="External"/><Relationship Id="rId21" Type="http://schemas.openxmlformats.org/officeDocument/2006/relationships/hyperlink" Target="https://schweizmobil.ch/de/wanderland/route-68" TargetMode="External"/><Relationship Id="rId34" Type="http://schemas.openxmlformats.org/officeDocument/2006/relationships/hyperlink" Target="https://it.wikipedia.org/wiki/Via_Priula" TargetMode="External"/><Relationship Id="rId7" Type="http://schemas.openxmlformats.org/officeDocument/2006/relationships/hyperlink" Target="https://sentiero.valtellina.it/" TargetMode="External"/><Relationship Id="rId12" Type="http://schemas.openxmlformats.org/officeDocument/2006/relationships/hyperlink" Target="https://www.dahner-felsenland.net/vg_dahner_felsenland/Tourismus/Wandern/Premiumwanderwege/Deutsch-franz%C3%B6sischer%20Burgenweg%2032,8%20km/" TargetMode="External"/><Relationship Id="rId17" Type="http://schemas.openxmlformats.org/officeDocument/2006/relationships/hyperlink" Target="https://www.groteroutepaden.be/nl/wandelroutes/stads-gr-antwerpen-oost-west" TargetMode="External"/><Relationship Id="rId25" Type="http://schemas.openxmlformats.org/officeDocument/2006/relationships/hyperlink" Target="https://www.club-vosgien.eu/les-sentiers-du-club-vosgien/les-sentiers-remarquables/le-chemin-de-st-jacques-de-compostelle-en-alsace/" TargetMode="External"/><Relationship Id="rId33" Type="http://schemas.openxmlformats.org/officeDocument/2006/relationships/hyperlink" Target="https://www.caibergamo.it/geoportale/sentieri/507" TargetMode="External"/><Relationship Id="rId38" Type="http://schemas.openxmlformats.org/officeDocument/2006/relationships/hyperlink" Target="https://lucgregoir.be/la-strada-del-nord/via-del-volto-santo/" TargetMode="External"/><Relationship Id="rId2" Type="http://schemas.openxmlformats.org/officeDocument/2006/relationships/hyperlink" Target="https://it.wikipedia.org/wiki/Via_Priula" TargetMode="External"/><Relationship Id="rId16" Type="http://schemas.openxmlformats.org/officeDocument/2006/relationships/hyperlink" Target="https://dolcevia.be/routes/gr5/" TargetMode="External"/><Relationship Id="rId20" Type="http://schemas.openxmlformats.org/officeDocument/2006/relationships/hyperlink" Target="https://schweizmobil.ch/de/wanderland/route-48" TargetMode="External"/><Relationship Id="rId29" Type="http://schemas.openxmlformats.org/officeDocument/2006/relationships/hyperlink" Target="https://wegwandern.ch/listing/via-spluga-thusis-chiavenna-wanderung-wandern/" TargetMode="External"/><Relationship Id="rId1" Type="http://schemas.openxmlformats.org/officeDocument/2006/relationships/hyperlink" Target="https://www.caibergamo.it/geoportale/sentieri/507" TargetMode="External"/><Relationship Id="rId6" Type="http://schemas.openxmlformats.org/officeDocument/2006/relationships/hyperlink" Target="https://www.comoeilsuolago.it/sentierodelviandante-quintatappa.htm" TargetMode="External"/><Relationship Id="rId11" Type="http://schemas.openxmlformats.org/officeDocument/2006/relationships/hyperlink" Target="https://www.jakobsweg.de/pfaelzer-jakobsweg-suedroute/" TargetMode="External"/><Relationship Id="rId24" Type="http://schemas.openxmlformats.org/officeDocument/2006/relationships/hyperlink" Target="https://www.visithaguenau.alsace/decouvrir/balades-randonnees/lei/detail/216005324/randonner-au-fil-de-la-moder" TargetMode="External"/><Relationship Id="rId32" Type="http://schemas.openxmlformats.org/officeDocument/2006/relationships/hyperlink" Target="https://www.leviedelviandante.eu/en/resource/tour/08-via-francisca/" TargetMode="External"/><Relationship Id="rId37" Type="http://schemas.openxmlformats.org/officeDocument/2006/relationships/hyperlink" Target="https://schwarzwaldnatur.blogspot.com/2013/08/auf-dem-schwarzwald-schonbuch-weg-vom.html" TargetMode="External"/><Relationship Id="rId40" Type="http://schemas.openxmlformats.org/officeDocument/2006/relationships/hyperlink" Target="https://www.caipescia.it/sentieri/" TargetMode="External"/><Relationship Id="rId5" Type="http://schemas.openxmlformats.org/officeDocument/2006/relationships/hyperlink" Target="https://www.comoeilsuolago.it/sentierodelviandante-quintatappa.htm" TargetMode="External"/><Relationship Id="rId15" Type="http://schemas.openxmlformats.org/officeDocument/2006/relationships/hyperlink" Target="https://www.groteroutepaden.be/nl/gr-565-sniederspad" TargetMode="External"/><Relationship Id="rId23" Type="http://schemas.openxmlformats.org/officeDocument/2006/relationships/hyperlink" Target="https://www.schwarzwaldverein.de/schwarzwald/wanderwege/fernwanderwege/westweg" TargetMode="External"/><Relationship Id="rId28" Type="http://schemas.openxmlformats.org/officeDocument/2006/relationships/hyperlink" Target="https://wegwandern.ch/listing/via-spluga-thusis-chiavenna-wanderung-wandern/" TargetMode="External"/><Relationship Id="rId36" Type="http://schemas.openxmlformats.org/officeDocument/2006/relationships/hyperlink" Target="https://www.comune.crema.cr.it/sites/default/files/mnv.guida_adda.pdf" TargetMode="External"/><Relationship Id="rId10" Type="http://schemas.openxmlformats.org/officeDocument/2006/relationships/hyperlink" Target="https://www.wanderbares-deutschland.de/wege/alle-wege/saarland-rundwanderweg-mit-bliesgau-und-moselgauschleife-17d27805af" TargetMode="External"/><Relationship Id="rId19" Type="http://schemas.openxmlformats.org/officeDocument/2006/relationships/hyperlink" Target="https://schweizmobil.ch/en/hiking-in-switzerland/route-3/stage-5" TargetMode="External"/><Relationship Id="rId31" Type="http://schemas.openxmlformats.org/officeDocument/2006/relationships/hyperlink" Target="https://www.schwarzwald-tourismus.info/touren/mittelweg-des-schwarzwaldvereins-4be13900b9" TargetMode="External"/><Relationship Id="rId4" Type="http://schemas.openxmlformats.org/officeDocument/2006/relationships/hyperlink" Target="https://www.in-lombardia.it/en/visiting-lombardy/religious-tourism-lombardy/religious-itineraries/via-priula" TargetMode="External"/><Relationship Id="rId9" Type="http://schemas.openxmlformats.org/officeDocument/2006/relationships/hyperlink" Target="https://www.saar-hunsrueck-steig.de/nl/wandelroutes" TargetMode="External"/><Relationship Id="rId14" Type="http://schemas.openxmlformats.org/officeDocument/2006/relationships/hyperlink" Target="https://de.wikipedia.org/wiki/Fernwanderweg_Saar-Rhein-Main" TargetMode="External"/><Relationship Id="rId22" Type="http://schemas.openxmlformats.org/officeDocument/2006/relationships/hyperlink" Target="https://outdoor.heidiland.com/de/liste/wandervorschlaege-in-die-taminaschlucht-und-zum-alten-bad-pfaefers/114518237/?_ga=2.15754482.552477208.1693640575-715137838.1693640574" TargetMode="External"/><Relationship Id="rId27" Type="http://schemas.openxmlformats.org/officeDocument/2006/relationships/hyperlink" Target="https://schweizmobil.ch/de/wanderland/route-69" TargetMode="External"/><Relationship Id="rId30" Type="http://schemas.openxmlformats.org/officeDocument/2006/relationships/hyperlink" Target="https://schweizmobil.ch/de/wanderland/route-60" TargetMode="External"/><Relationship Id="rId35" Type="http://schemas.openxmlformats.org/officeDocument/2006/relationships/hyperlink" Target="https://www.parcodelserio.it/storage/2020/07/MNV.Guida_.Serio_.pdf" TargetMode="External"/></Relationships>
</file>

<file path=xl/worksheets/_rels/sheet3.xml.rels><?xml version="1.0" encoding="UTF-8" standalone="yes"?>
<Relationships xmlns="http://schemas.openxmlformats.org/package/2006/relationships"><Relationship Id="rId13" Type="http://schemas.openxmlformats.org/officeDocument/2006/relationships/hyperlink" Target="https://fr.wikipedia.org/wiki/Sentier_de_grande_randonn%C3%A9e_531" TargetMode="External"/><Relationship Id="rId18" Type="http://schemas.openxmlformats.org/officeDocument/2006/relationships/hyperlink" Target="https://www.groteroutepaden.be/nl/wandelroutes/gr-5-noordzee-middellandse-zee--deel-wallonie" TargetMode="External"/><Relationship Id="rId26" Type="http://schemas.openxmlformats.org/officeDocument/2006/relationships/hyperlink" Target="https://www.outdooractive.com/de/route/wanderung/region-winterthur/toessegg-klettgau-weg/31120095/" TargetMode="External"/><Relationship Id="rId39" Type="http://schemas.openxmlformats.org/officeDocument/2006/relationships/hyperlink" Target="https://www.leviedelviandante.eu/en/resource/tour/08-via-francisca/" TargetMode="External"/><Relationship Id="rId21" Type="http://schemas.openxmlformats.org/officeDocument/2006/relationships/hyperlink" Target="https://schweizmobil.ch/de/wanderland/route-68" TargetMode="External"/><Relationship Id="rId34" Type="http://schemas.openxmlformats.org/officeDocument/2006/relationships/hyperlink" Target="https://www.wikiloc.com/wikiloc/spatialArtifacts.do?event=setCurrentSpatialArtifact&amp;id=144908687" TargetMode="External"/><Relationship Id="rId42" Type="http://schemas.openxmlformats.org/officeDocument/2006/relationships/hyperlink" Target="https://www.wikiloc.com/wikiloc/spatialArtifacts.do?event=setCurrentSpatialArtifact&amp;id=144906738" TargetMode="External"/><Relationship Id="rId47" Type="http://schemas.openxmlformats.org/officeDocument/2006/relationships/hyperlink" Target="https://www.wikiloc.com/wikiloc/spatialArtifacts.do?event=setCurrentSpatialArtifact&amp;id=144907088" TargetMode="External"/><Relationship Id="rId50" Type="http://schemas.openxmlformats.org/officeDocument/2006/relationships/hyperlink" Target="https://www.wikiloc.com/wikiloc/spatialArtifacts.do?event=setCurrentSpatialArtifact&amp;id=144908351" TargetMode="External"/><Relationship Id="rId55" Type="http://schemas.openxmlformats.org/officeDocument/2006/relationships/hyperlink" Target="https://www.caibergamo.it/geoportale/sentieri/507" TargetMode="External"/><Relationship Id="rId63" Type="http://schemas.openxmlformats.org/officeDocument/2006/relationships/hyperlink" Target="https://viestorichebrembane.it/via-priula/" TargetMode="External"/><Relationship Id="rId68" Type="http://schemas.openxmlformats.org/officeDocument/2006/relationships/hyperlink" Target="https://www.wikiloc.com/hiking-trails/rsa-14-vdf-la-verna-rome-149115335" TargetMode="External"/><Relationship Id="rId76" Type="http://schemas.openxmlformats.org/officeDocument/2006/relationships/hyperlink" Target="https://www.wikiloc.com/hiking-trails/rsa-12d-cai-388-palleggio-prunetta-149030790" TargetMode="External"/><Relationship Id="rId84" Type="http://schemas.openxmlformats.org/officeDocument/2006/relationships/hyperlink" Target="https://www.groteroutepaden.be/nl/wandelroutes/gr-5-noordzee-middellandse-zee" TargetMode="External"/><Relationship Id="rId89" Type="http://schemas.openxmlformats.org/officeDocument/2006/relationships/hyperlink" Target="https://www.caipescia.it/sentieri/" TargetMode="External"/><Relationship Id="rId7" Type="http://schemas.openxmlformats.org/officeDocument/2006/relationships/hyperlink" Target="https://sentiero.valtellina.it/" TargetMode="External"/><Relationship Id="rId71" Type="http://schemas.openxmlformats.org/officeDocument/2006/relationships/hyperlink" Target="https://www.wikiloc.com/hiking-trails/rsa-10c-verbinding-cremona-fidenza-149034274" TargetMode="External"/><Relationship Id="rId2" Type="http://schemas.openxmlformats.org/officeDocument/2006/relationships/hyperlink" Target="https://it.wikipedia.org/wiki/Via_Priula" TargetMode="External"/><Relationship Id="rId16" Type="http://schemas.openxmlformats.org/officeDocument/2006/relationships/hyperlink" Target="https://dolcevia.be/routes/gr5/" TargetMode="External"/><Relationship Id="rId29" Type="http://schemas.openxmlformats.org/officeDocument/2006/relationships/hyperlink" Target="https://wegwandern.ch/listing/via-spluga-thusis-chiavenna-wanderung-wandern/" TargetMode="External"/><Relationship Id="rId11" Type="http://schemas.openxmlformats.org/officeDocument/2006/relationships/hyperlink" Target="https://www.jakobsweg.de/pfaelzer-jakobsweg-suedroute/" TargetMode="External"/><Relationship Id="rId24" Type="http://schemas.openxmlformats.org/officeDocument/2006/relationships/hyperlink" Target="https://www.visithaguenau.alsace/decouvrir/balades-randonnees/lei/detail/216005324/randonner-au-fil-de-la-moder" TargetMode="External"/><Relationship Id="rId32" Type="http://schemas.openxmlformats.org/officeDocument/2006/relationships/hyperlink" Target="https://www.leviedelviandante.eu/en/resource/tour/08-via-francisca/" TargetMode="External"/><Relationship Id="rId37" Type="http://schemas.openxmlformats.org/officeDocument/2006/relationships/hyperlink" Target="https://www.bergwelten.com/t/w/28710" TargetMode="External"/><Relationship Id="rId40" Type="http://schemas.openxmlformats.org/officeDocument/2006/relationships/hyperlink" Target="https://www.wikiloc.com/hiking-trails/sentiero-del-viandante-morbegno-delebio-101586633" TargetMode="External"/><Relationship Id="rId45" Type="http://schemas.openxmlformats.org/officeDocument/2006/relationships/hyperlink" Target="https://www.groteroutepaden.be/nl/gr-565-sniederspad" TargetMode="External"/><Relationship Id="rId53" Type="http://schemas.openxmlformats.org/officeDocument/2006/relationships/hyperlink" Target="https://www.wikiloc.com/hiking-trails/sentiero-del-viandante-morbegno-delebio-101586633" TargetMode="External"/><Relationship Id="rId58" Type="http://schemas.openxmlformats.org/officeDocument/2006/relationships/hyperlink" Target="https://it.wikipedia.org/wiki/Via_Priula" TargetMode="External"/><Relationship Id="rId66" Type="http://schemas.openxmlformats.org/officeDocument/2006/relationships/hyperlink" Target="https://www.comune.crema.cr.it/sites/default/files/mnv.guida_adda.pdf" TargetMode="External"/><Relationship Id="rId74" Type="http://schemas.openxmlformats.org/officeDocument/2006/relationships/hyperlink" Target="https://www.wikiloc.com/hiking-trails/rsa-12b-calavorno-bagni-di-lucca-149030965" TargetMode="External"/><Relationship Id="rId79" Type="http://schemas.openxmlformats.org/officeDocument/2006/relationships/hyperlink" Target="https://www.wikiloc.com/hiking-trails/rsa-07b-toggenburger-hohenweg-hulftegg-tot-vorderen-hohe-148593832" TargetMode="External"/><Relationship Id="rId87" Type="http://schemas.openxmlformats.org/officeDocument/2006/relationships/hyperlink" Target="https://lucgregoir.be/la-strada-del-nord/via-del-volto-santo/" TargetMode="External"/><Relationship Id="rId5" Type="http://schemas.openxmlformats.org/officeDocument/2006/relationships/hyperlink" Target="https://www.comoeilsuolago.it/sentierodelviandante-quintatappa.htm" TargetMode="External"/><Relationship Id="rId61" Type="http://schemas.openxmlformats.org/officeDocument/2006/relationships/hyperlink" Target="https://www.wikiloc.com/wikiloc/spatialArtifacts.do?event=setCurrentSpatialArtifact&amp;id=144906314" TargetMode="External"/><Relationship Id="rId82" Type="http://schemas.openxmlformats.org/officeDocument/2006/relationships/hyperlink" Target="https://www.wikiloc.com/hiking-trails/rsa-04a-saar-hunsruck-steig-trier-nonnweiler-144284078" TargetMode="External"/><Relationship Id="rId19" Type="http://schemas.openxmlformats.org/officeDocument/2006/relationships/hyperlink" Target="https://schweizmobil.ch/en/hiking-in-switzerland/route-3/stage-5" TargetMode="External"/><Relationship Id="rId4" Type="http://schemas.openxmlformats.org/officeDocument/2006/relationships/hyperlink" Target="https://www.in-lombardia.it/en/visiting-lombardy/religious-tourism-lombardy/religious-itineraries/via-priula" TargetMode="External"/><Relationship Id="rId9" Type="http://schemas.openxmlformats.org/officeDocument/2006/relationships/hyperlink" Target="https://www.saar-hunsrueck-steig.de/nl/wandelroutes" TargetMode="External"/><Relationship Id="rId14" Type="http://schemas.openxmlformats.org/officeDocument/2006/relationships/hyperlink" Target="https://de.wikipedia.org/wiki/Fernwanderweg_Saar-Rhein-Main" TargetMode="External"/><Relationship Id="rId22" Type="http://schemas.openxmlformats.org/officeDocument/2006/relationships/hyperlink" Target="https://outdoor.heidiland.com/de/liste/wandervorschlaege-in-die-taminaschlucht-und-zum-alten-bad-pfaefers/114518237/?_ga=2.15754482.552477208.1693640575-715137838.1693640574" TargetMode="External"/><Relationship Id="rId27" Type="http://schemas.openxmlformats.org/officeDocument/2006/relationships/hyperlink" Target="https://schweizmobil.ch/de/wanderland/route-69" TargetMode="External"/><Relationship Id="rId30" Type="http://schemas.openxmlformats.org/officeDocument/2006/relationships/hyperlink" Target="https://schweizmobil.ch/de/wanderland/route-60" TargetMode="External"/><Relationship Id="rId35" Type="http://schemas.openxmlformats.org/officeDocument/2006/relationships/hyperlink" Target="https://fastestknowntime.com/route/toggenburger-hohenweg-wil-sg-wildhaus-switzerland" TargetMode="External"/><Relationship Id="rId43" Type="http://schemas.openxmlformats.org/officeDocument/2006/relationships/hyperlink" Target="https://www.wikiloc.com/wikiloc/spatialArtifacts.do?event=setCurrentSpatialArtifact&amp;id=144906837" TargetMode="External"/><Relationship Id="rId48" Type="http://schemas.openxmlformats.org/officeDocument/2006/relationships/hyperlink" Target="https://www.wikiloc.com/wikiloc/spatialArtifacts.do?event=setCurrentSpatialArtifact&amp;id=144908188" TargetMode="External"/><Relationship Id="rId56" Type="http://schemas.openxmlformats.org/officeDocument/2006/relationships/hyperlink" Target="https://www.caibergamo.it/geoportale/sentieri/533" TargetMode="External"/><Relationship Id="rId64" Type="http://schemas.openxmlformats.org/officeDocument/2006/relationships/hyperlink" Target="https://www.wikiloc.com/hiking-trails/rsa-14-vdf-la-verna-rome-149115335" TargetMode="External"/><Relationship Id="rId69" Type="http://schemas.openxmlformats.org/officeDocument/2006/relationships/hyperlink" Target="https://www.wikiloc.com/hiking-trails/rsa-10a-serio-bergamo-montodino-149034548" TargetMode="External"/><Relationship Id="rId77" Type="http://schemas.openxmlformats.org/officeDocument/2006/relationships/hyperlink" Target="https://www.wikiloc.com/hiking-trails/rsa-12e-cai-00-prunetta-passo-della-collina-149030721" TargetMode="External"/><Relationship Id="rId8" Type="http://schemas.openxmlformats.org/officeDocument/2006/relationships/hyperlink" Target="https://sentieroitalia.cai.it/le-tappe/?regione=Toscana/Emilia%20Romagna" TargetMode="External"/><Relationship Id="rId51" Type="http://schemas.openxmlformats.org/officeDocument/2006/relationships/hyperlink" Target="https://www.wikiloc.com/hiking-trails/rsa-05d-mittelweg-kalteherberg-waldshut-144908452" TargetMode="External"/><Relationship Id="rId72" Type="http://schemas.openxmlformats.org/officeDocument/2006/relationships/hyperlink" Target="https://www.wikiloc.com/hiking-trails/rsa-11-viafrancigena-fidenza-pontremoli-149031057" TargetMode="External"/><Relationship Id="rId80" Type="http://schemas.openxmlformats.org/officeDocument/2006/relationships/hyperlink" Target="https://www.wikiloc.com/hiking-trails/rsa-05a-verbinding-drussenheim-buhl-144907155" TargetMode="External"/><Relationship Id="rId85" Type="http://schemas.openxmlformats.org/officeDocument/2006/relationships/hyperlink" Target="https://www.groteroutepaden.be/nl/wandelroutes/stads-gr-antwerpen-oost-west" TargetMode="External"/><Relationship Id="rId3" Type="http://schemas.openxmlformats.org/officeDocument/2006/relationships/hyperlink" Target="https://dolcevia.be/routes/naar-italie/via-francigena/" TargetMode="External"/><Relationship Id="rId12" Type="http://schemas.openxmlformats.org/officeDocument/2006/relationships/hyperlink" Target="https://www.dahner-felsenland.net/vg_dahner_felsenland/Tourismus/Wandern/Premiumwanderwege/Deutsch-franz%C3%B6sischer%20Burgenweg%2032,8%20km/" TargetMode="External"/><Relationship Id="rId17" Type="http://schemas.openxmlformats.org/officeDocument/2006/relationships/hyperlink" Target="https://www.groteroutepaden.be/nl/wandelroutes/stads-gr-antwerpen-oost-west" TargetMode="External"/><Relationship Id="rId25" Type="http://schemas.openxmlformats.org/officeDocument/2006/relationships/hyperlink" Target="https://www.club-vosgien.eu/les-sentiers-du-club-vosgien/les-sentiers-remarquables/le-chemin-de-st-jacques-de-compostelle-en-alsace/" TargetMode="External"/><Relationship Id="rId33" Type="http://schemas.openxmlformats.org/officeDocument/2006/relationships/hyperlink" Target="https://www.groteroutepaden.be/nl/wandelroutes/gr-5-noordzee-middellandse-zee--deel-wallonie" TargetMode="External"/><Relationship Id="rId38" Type="http://schemas.openxmlformats.org/officeDocument/2006/relationships/hyperlink" Target="https://wegwandern.ch/listing/via-spluga-thusis-chiavenna-wanderung-wandern/" TargetMode="External"/><Relationship Id="rId46" Type="http://schemas.openxmlformats.org/officeDocument/2006/relationships/hyperlink" Target="https://www.wikiloc.com/wikiloc/spatialArtifacts.do?event=setCurrentSpatialArtifact&amp;id=144906665" TargetMode="External"/><Relationship Id="rId59" Type="http://schemas.openxmlformats.org/officeDocument/2006/relationships/hyperlink" Target="https://www.wikiloc.com/wikiloc/spatialArtifacts.do?event=setCurrentSpatialArtifact&amp;id=144906562" TargetMode="External"/><Relationship Id="rId67" Type="http://schemas.openxmlformats.org/officeDocument/2006/relationships/hyperlink" Target="https://www.wikiloc.com/hiking-trails/rsa-14-vdf-la-verna-rome-149115335" TargetMode="External"/><Relationship Id="rId20" Type="http://schemas.openxmlformats.org/officeDocument/2006/relationships/hyperlink" Target="https://schweizmobil.ch/de/wanderland/route-48" TargetMode="External"/><Relationship Id="rId41" Type="http://schemas.openxmlformats.org/officeDocument/2006/relationships/hyperlink" Target="https://viestorichebrembane.it/via-priula/" TargetMode="External"/><Relationship Id="rId54" Type="http://schemas.openxmlformats.org/officeDocument/2006/relationships/hyperlink" Target="https://www.valtellina.it/en/bike/cycling-tourism/routes/sentiero-valtellina" TargetMode="External"/><Relationship Id="rId62" Type="http://schemas.openxmlformats.org/officeDocument/2006/relationships/hyperlink" Target="https://www.wikiloc.com/hiking-trails/rsa-03b-verbinding-gr5-rallingen-rosport-trier-145040323" TargetMode="External"/><Relationship Id="rId70" Type="http://schemas.openxmlformats.org/officeDocument/2006/relationships/hyperlink" Target="https://www.wikiloc.com/hiking-trails/rsa-10b-adda-montedino-cremona-149034505" TargetMode="External"/><Relationship Id="rId75" Type="http://schemas.openxmlformats.org/officeDocument/2006/relationships/hyperlink" Target="https://www.wikiloc.com/hiking-trails/rsa-12c-camino-san-benedetto-bagni-di-lucca-palleggio-149030915" TargetMode="External"/><Relationship Id="rId83" Type="http://schemas.openxmlformats.org/officeDocument/2006/relationships/hyperlink" Target="https://www.groteroutepaden.be/nl/wandelroutes/gr-5-noordzee-middellandse-zee" TargetMode="External"/><Relationship Id="rId88" Type="http://schemas.openxmlformats.org/officeDocument/2006/relationships/hyperlink" Target="https://camminodisanbartolomeo.com/il-percorso/" TargetMode="External"/><Relationship Id="rId1" Type="http://schemas.openxmlformats.org/officeDocument/2006/relationships/hyperlink" Target="https://www.caibergamo.it/geoportale/sentieri/507" TargetMode="External"/><Relationship Id="rId6" Type="http://schemas.openxmlformats.org/officeDocument/2006/relationships/hyperlink" Target="https://www.comoeilsuolago.it/sentierodelviandante-quintatappa.htm" TargetMode="External"/><Relationship Id="rId15" Type="http://schemas.openxmlformats.org/officeDocument/2006/relationships/hyperlink" Target="https://www.groteroutepaden.be/nl/gr-565-sniederspad" TargetMode="External"/><Relationship Id="rId23" Type="http://schemas.openxmlformats.org/officeDocument/2006/relationships/hyperlink" Target="https://www.schwarzwaldverein.de/schwarzwald/wanderwege/fernwanderwege/westweg" TargetMode="External"/><Relationship Id="rId28" Type="http://schemas.openxmlformats.org/officeDocument/2006/relationships/hyperlink" Target="https://wegwandern.ch/listing/via-spluga-thusis-chiavenna-wanderung-wandern/" TargetMode="External"/><Relationship Id="rId36" Type="http://schemas.openxmlformats.org/officeDocument/2006/relationships/hyperlink" Target="https://www.traildino.com/trace/continents-Europe/countries-Switzerland/trails-WALSA-weg" TargetMode="External"/><Relationship Id="rId49" Type="http://schemas.openxmlformats.org/officeDocument/2006/relationships/hyperlink" Target="https://www.wikiloc.com/wikiloc/spatialArtifacts.do?event=setCurrentSpatialArtifact&amp;id=144908608" TargetMode="External"/><Relationship Id="rId57" Type="http://schemas.openxmlformats.org/officeDocument/2006/relationships/hyperlink" Target="https://www.caibergamo.it/geoportale/sentieri/507" TargetMode="External"/><Relationship Id="rId10" Type="http://schemas.openxmlformats.org/officeDocument/2006/relationships/hyperlink" Target="https://www.wanderbares-deutschland.de/wege/alle-wege/saarland-rundwanderweg-mit-bliesgau-und-moselgauschleife-17d27805af" TargetMode="External"/><Relationship Id="rId31" Type="http://schemas.openxmlformats.org/officeDocument/2006/relationships/hyperlink" Target="https://www.schwarzwald-tourismus.info/touren/mittelweg-des-schwarzwaldvereins-4be13900b9" TargetMode="External"/><Relationship Id="rId44" Type="http://schemas.openxmlformats.org/officeDocument/2006/relationships/hyperlink" Target="https://www.wikiloc.com/wikiloc/spatialArtifacts.do?event=setCurrentSpatialArtifact&amp;id=144906970" TargetMode="External"/><Relationship Id="rId52" Type="http://schemas.openxmlformats.org/officeDocument/2006/relationships/hyperlink" Target="https://wegwandern.ch/listing/via-spluga-thusis-chiavenna-wanderung-wandern/" TargetMode="External"/><Relationship Id="rId60" Type="http://schemas.openxmlformats.org/officeDocument/2006/relationships/hyperlink" Target="https://www.wikiloc.com/wikiloc/spatialArtifacts.do?event=setCurrentSpatialArtifact&amp;id=144906439" TargetMode="External"/><Relationship Id="rId65" Type="http://schemas.openxmlformats.org/officeDocument/2006/relationships/hyperlink" Target="https://www.parcodelserio.it/storage/2020/07/MNV.Guida_.Serio_.pdf" TargetMode="External"/><Relationship Id="rId73" Type="http://schemas.openxmlformats.org/officeDocument/2006/relationships/hyperlink" Target="https://www.wikiloc.com/hiking-trails/rsa-12a-via-del-volto-santo-pontremolit-calavorno-149031017" TargetMode="External"/><Relationship Id="rId78" Type="http://schemas.openxmlformats.org/officeDocument/2006/relationships/hyperlink" Target="https://sentieroitalia.cai.it/le-tappe/lina-la-verna-149030623" TargetMode="External"/><Relationship Id="rId81" Type="http://schemas.openxmlformats.org/officeDocument/2006/relationships/hyperlink" Target="https://www.wikiloc.com/hiking-trails/rsa-06a-viarhenana-waldshut-tiegen-naar-eglisau-144908560" TargetMode="External"/><Relationship Id="rId86" Type="http://schemas.openxmlformats.org/officeDocument/2006/relationships/hyperlink" Target="https://schwarzwaldnatur.blogspot.com/2013/08/auf-dem-schwarzwald-schonbuch-weg-vom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74"/>
  <sheetViews>
    <sheetView workbookViewId="0">
      <pane ySplit="1" topLeftCell="A40" activePane="bottomLeft" state="frozen"/>
      <selection pane="bottomLeft" activeCell="B1" sqref="B1:M52"/>
    </sheetView>
  </sheetViews>
  <sheetFormatPr defaultRowHeight="14.4" x14ac:dyDescent="0.3"/>
  <cols>
    <col min="1" max="1" width="2.77734375" customWidth="1"/>
    <col min="2" max="2" width="4.6640625" style="1" customWidth="1"/>
    <col min="3" max="3" width="30.21875" customWidth="1"/>
    <col min="4" max="4" width="15.109375" customWidth="1"/>
    <col min="5" max="5" width="15.6640625" customWidth="1"/>
    <col min="6" max="6" width="8.88671875" style="2"/>
    <col min="7" max="7" width="7.77734375" style="138" customWidth="1"/>
    <col min="8" max="8" width="9.21875" customWidth="1"/>
    <col min="9" max="9" width="10.5546875" style="2" customWidth="1"/>
    <col min="10" max="10" width="10.109375" customWidth="1"/>
    <col min="11" max="11" width="11.6640625" customWidth="1"/>
    <col min="12" max="12" width="7.88671875" style="2" customWidth="1"/>
    <col min="13" max="13" width="52.21875" customWidth="1"/>
  </cols>
  <sheetData>
    <row r="1" spans="1:13" ht="15" thickBot="1" x14ac:dyDescent="0.35">
      <c r="A1" s="66">
        <v>1</v>
      </c>
      <c r="B1" s="6" t="s">
        <v>0</v>
      </c>
      <c r="C1" s="7" t="s">
        <v>1</v>
      </c>
      <c r="D1" s="7" t="s">
        <v>2</v>
      </c>
      <c r="E1" s="7" t="s">
        <v>3</v>
      </c>
      <c r="F1" s="8" t="s">
        <v>4</v>
      </c>
      <c r="G1" s="9" t="s">
        <v>5</v>
      </c>
      <c r="H1" s="9" t="s">
        <v>6</v>
      </c>
      <c r="I1" s="8" t="s">
        <v>9</v>
      </c>
      <c r="J1" s="9" t="s">
        <v>7</v>
      </c>
      <c r="K1" s="9" t="s">
        <v>8</v>
      </c>
      <c r="L1" s="8" t="s">
        <v>209</v>
      </c>
      <c r="M1" s="10" t="s">
        <v>167</v>
      </c>
    </row>
    <row r="2" spans="1:13" ht="15" thickBot="1" x14ac:dyDescent="0.35">
      <c r="A2" s="66">
        <v>2</v>
      </c>
      <c r="B2" s="22">
        <v>0</v>
      </c>
      <c r="C2" s="23" t="s">
        <v>10</v>
      </c>
      <c r="D2" s="23" t="s">
        <v>11</v>
      </c>
      <c r="E2" s="23" t="s">
        <v>12</v>
      </c>
      <c r="F2" s="24" t="s">
        <v>13</v>
      </c>
      <c r="G2" s="130">
        <v>64.7</v>
      </c>
      <c r="H2" s="26"/>
      <c r="I2" s="80">
        <v>147</v>
      </c>
      <c r="J2" s="25">
        <v>140</v>
      </c>
      <c r="K2" s="27">
        <v>33</v>
      </c>
      <c r="L2" s="146">
        <f>J2/(G2)</f>
        <v>2.1638330757341575</v>
      </c>
      <c r="M2" s="5" t="s">
        <v>230</v>
      </c>
    </row>
    <row r="3" spans="1:13" x14ac:dyDescent="0.3">
      <c r="A3" s="66">
        <v>3</v>
      </c>
      <c r="B3" s="36" t="s">
        <v>165</v>
      </c>
      <c r="C3" s="37" t="s">
        <v>141</v>
      </c>
      <c r="D3" s="28" t="s">
        <v>14</v>
      </c>
      <c r="E3" s="28" t="s">
        <v>12</v>
      </c>
      <c r="F3" s="29" t="s">
        <v>142</v>
      </c>
      <c r="G3" s="131">
        <v>8.4</v>
      </c>
      <c r="H3" s="38">
        <v>8.4</v>
      </c>
      <c r="I3" s="81">
        <v>9</v>
      </c>
      <c r="J3" s="38">
        <v>30</v>
      </c>
      <c r="K3" s="39">
        <v>32</v>
      </c>
      <c r="L3" s="146">
        <f t="shared" ref="L3:L52" si="0">J3/(G3)</f>
        <v>3.5714285714285712</v>
      </c>
      <c r="M3" s="5" t="s">
        <v>231</v>
      </c>
    </row>
    <row r="4" spans="1:13" x14ac:dyDescent="0.3">
      <c r="A4" s="66">
        <v>4</v>
      </c>
      <c r="B4" s="40" t="s">
        <v>166</v>
      </c>
      <c r="C4" s="13" t="s">
        <v>143</v>
      </c>
      <c r="D4" s="11" t="s">
        <v>14</v>
      </c>
      <c r="E4" s="11" t="s">
        <v>12</v>
      </c>
      <c r="F4" s="12" t="s">
        <v>142</v>
      </c>
      <c r="G4" s="132">
        <v>25.1</v>
      </c>
      <c r="H4" s="14">
        <f>H3+G4</f>
        <v>33.5</v>
      </c>
      <c r="I4" s="82">
        <v>14</v>
      </c>
      <c r="J4" s="14">
        <v>66</v>
      </c>
      <c r="K4" s="41">
        <v>55</v>
      </c>
      <c r="L4" s="146">
        <f t="shared" si="0"/>
        <v>2.6294820717131473</v>
      </c>
      <c r="M4" s="5" t="s">
        <v>232</v>
      </c>
    </row>
    <row r="5" spans="1:13" x14ac:dyDescent="0.3">
      <c r="A5" s="66">
        <v>5</v>
      </c>
      <c r="B5" s="42">
        <v>2</v>
      </c>
      <c r="C5" s="15" t="s">
        <v>15</v>
      </c>
      <c r="D5" s="16" t="s">
        <v>12</v>
      </c>
      <c r="E5" s="16" t="s">
        <v>16</v>
      </c>
      <c r="F5" s="17" t="s">
        <v>17</v>
      </c>
      <c r="G5" s="133">
        <v>184</v>
      </c>
      <c r="H5" s="34">
        <f t="shared" ref="H5:H52" si="1">H4+G5</f>
        <v>217.5</v>
      </c>
      <c r="I5" s="83">
        <v>111</v>
      </c>
      <c r="J5" s="18">
        <v>1249</v>
      </c>
      <c r="K5" s="43">
        <v>1198</v>
      </c>
      <c r="L5" s="146">
        <f t="shared" si="0"/>
        <v>6.7880434782608692</v>
      </c>
      <c r="M5" s="5" t="s">
        <v>233</v>
      </c>
    </row>
    <row r="6" spans="1:13" x14ac:dyDescent="0.3">
      <c r="A6" s="66">
        <v>6</v>
      </c>
      <c r="B6" s="44" t="s">
        <v>144</v>
      </c>
      <c r="C6" s="30" t="s">
        <v>145</v>
      </c>
      <c r="D6" s="31" t="s">
        <v>14</v>
      </c>
      <c r="E6" s="31" t="s">
        <v>146</v>
      </c>
      <c r="F6" s="32" t="s">
        <v>147</v>
      </c>
      <c r="G6" s="134">
        <v>246</v>
      </c>
      <c r="H6" s="33">
        <f t="shared" si="1"/>
        <v>463.5</v>
      </c>
      <c r="I6" s="84">
        <v>573</v>
      </c>
      <c r="J6" s="33">
        <v>7701</v>
      </c>
      <c r="K6" s="45">
        <v>7599</v>
      </c>
      <c r="L6" s="146">
        <f t="shared" si="0"/>
        <v>31.304878048780488</v>
      </c>
      <c r="M6" s="5" t="s">
        <v>234</v>
      </c>
    </row>
    <row r="7" spans="1:13" ht="15" thickBot="1" x14ac:dyDescent="0.35">
      <c r="A7" s="66">
        <v>7</v>
      </c>
      <c r="B7" s="46" t="s">
        <v>148</v>
      </c>
      <c r="C7" s="47" t="s">
        <v>57</v>
      </c>
      <c r="D7" s="47" t="s">
        <v>146</v>
      </c>
      <c r="E7" s="47" t="s">
        <v>18</v>
      </c>
      <c r="F7" s="48" t="s">
        <v>149</v>
      </c>
      <c r="G7" s="135">
        <v>18.3</v>
      </c>
      <c r="H7" s="49">
        <f t="shared" si="1"/>
        <v>481.8</v>
      </c>
      <c r="I7" s="85">
        <v>396</v>
      </c>
      <c r="J7" s="49">
        <v>470</v>
      </c>
      <c r="K7" s="50">
        <v>500</v>
      </c>
      <c r="L7" s="146">
        <f t="shared" si="0"/>
        <v>25.683060109289617</v>
      </c>
      <c r="M7" s="5" t="s">
        <v>151</v>
      </c>
    </row>
    <row r="8" spans="1:13" x14ac:dyDescent="0.3">
      <c r="A8" s="66">
        <v>8</v>
      </c>
      <c r="B8" s="36" t="s">
        <v>199</v>
      </c>
      <c r="C8" s="37" t="s">
        <v>44</v>
      </c>
      <c r="D8" s="51" t="s">
        <v>18</v>
      </c>
      <c r="E8" s="28" t="s">
        <v>45</v>
      </c>
      <c r="F8" s="29" t="s">
        <v>19</v>
      </c>
      <c r="G8" s="131">
        <v>60.7</v>
      </c>
      <c r="H8" s="38">
        <f t="shared" si="1"/>
        <v>542.5</v>
      </c>
      <c r="I8" s="81">
        <v>643</v>
      </c>
      <c r="J8" s="38">
        <v>1840</v>
      </c>
      <c r="K8" s="39">
        <v>1577</v>
      </c>
      <c r="L8" s="146">
        <f t="shared" si="0"/>
        <v>30.313014827018119</v>
      </c>
      <c r="M8" s="5" t="s">
        <v>229</v>
      </c>
    </row>
    <row r="9" spans="1:13" x14ac:dyDescent="0.3">
      <c r="A9" s="66">
        <v>9</v>
      </c>
      <c r="B9" s="52" t="s">
        <v>46</v>
      </c>
      <c r="C9" s="20" t="s">
        <v>47</v>
      </c>
      <c r="D9" t="s">
        <v>45</v>
      </c>
      <c r="E9" t="s">
        <v>48</v>
      </c>
      <c r="F9" s="2" t="s">
        <v>19</v>
      </c>
      <c r="G9" s="136">
        <v>79.900000000000006</v>
      </c>
      <c r="H9" s="3">
        <f t="shared" si="1"/>
        <v>622.4</v>
      </c>
      <c r="I9" s="79">
        <v>627</v>
      </c>
      <c r="J9" s="3">
        <v>1877</v>
      </c>
      <c r="K9" s="53">
        <v>2031</v>
      </c>
      <c r="L9" s="146">
        <f t="shared" si="0"/>
        <v>23.491864831038797</v>
      </c>
      <c r="M9" s="5" t="s">
        <v>152</v>
      </c>
    </row>
    <row r="10" spans="1:13" x14ac:dyDescent="0.3">
      <c r="A10" s="66">
        <v>10</v>
      </c>
      <c r="B10" s="52" t="s">
        <v>49</v>
      </c>
      <c r="C10" s="20" t="s">
        <v>50</v>
      </c>
      <c r="D10" t="s">
        <v>51</v>
      </c>
      <c r="E10" t="s">
        <v>52</v>
      </c>
      <c r="F10" s="2" t="s">
        <v>19</v>
      </c>
      <c r="G10" s="136">
        <v>26.7</v>
      </c>
      <c r="H10" s="3">
        <f t="shared" si="1"/>
        <v>649.1</v>
      </c>
      <c r="I10" s="79">
        <v>380</v>
      </c>
      <c r="J10" s="3">
        <v>721</v>
      </c>
      <c r="K10" s="53">
        <v>587</v>
      </c>
      <c r="L10" s="146">
        <f t="shared" si="0"/>
        <v>27.00374531835206</v>
      </c>
      <c r="M10" s="5" t="s">
        <v>153</v>
      </c>
    </row>
    <row r="11" spans="1:13" x14ac:dyDescent="0.3">
      <c r="A11" s="66">
        <v>11</v>
      </c>
      <c r="B11" s="52" t="s">
        <v>53</v>
      </c>
      <c r="C11" s="20" t="s">
        <v>54</v>
      </c>
      <c r="D11" t="s">
        <v>52</v>
      </c>
      <c r="E11" t="s">
        <v>55</v>
      </c>
      <c r="F11" s="2" t="s">
        <v>19</v>
      </c>
      <c r="G11" s="136">
        <v>28.6</v>
      </c>
      <c r="H11" s="3">
        <f t="shared" si="1"/>
        <v>677.7</v>
      </c>
      <c r="I11" s="79">
        <v>379</v>
      </c>
      <c r="J11" s="3">
        <v>315</v>
      </c>
      <c r="K11" s="53">
        <v>464</v>
      </c>
      <c r="L11" s="146">
        <f t="shared" si="0"/>
        <v>11.013986013986013</v>
      </c>
      <c r="M11" s="5" t="s">
        <v>154</v>
      </c>
    </row>
    <row r="12" spans="1:13" x14ac:dyDescent="0.3">
      <c r="A12" s="66">
        <v>12</v>
      </c>
      <c r="B12" s="52" t="s">
        <v>56</v>
      </c>
      <c r="C12" t="s">
        <v>57</v>
      </c>
      <c r="D12" t="s">
        <v>55</v>
      </c>
      <c r="E12" t="s">
        <v>58</v>
      </c>
      <c r="F12" s="2" t="s">
        <v>59</v>
      </c>
      <c r="G12" s="136">
        <v>3.6</v>
      </c>
      <c r="H12" s="3">
        <f t="shared" si="1"/>
        <v>681.30000000000007</v>
      </c>
      <c r="I12" s="79">
        <v>414</v>
      </c>
      <c r="J12" s="3">
        <v>222</v>
      </c>
      <c r="K12" s="53">
        <v>33</v>
      </c>
      <c r="L12" s="146">
        <f t="shared" si="0"/>
        <v>61.666666666666664</v>
      </c>
      <c r="M12" s="5" t="s">
        <v>155</v>
      </c>
    </row>
    <row r="13" spans="1:13" x14ac:dyDescent="0.3">
      <c r="A13" s="66">
        <v>13</v>
      </c>
      <c r="B13" s="52" t="s">
        <v>60</v>
      </c>
      <c r="C13" s="20" t="s">
        <v>61</v>
      </c>
      <c r="D13" t="s">
        <v>58</v>
      </c>
      <c r="E13" t="s">
        <v>62</v>
      </c>
      <c r="F13" s="2" t="s">
        <v>59</v>
      </c>
      <c r="G13" s="136">
        <v>7.8</v>
      </c>
      <c r="H13" s="3">
        <f t="shared" si="1"/>
        <v>689.1</v>
      </c>
      <c r="I13" s="79">
        <v>547</v>
      </c>
      <c r="J13" s="3">
        <v>289</v>
      </c>
      <c r="K13" s="53">
        <v>501</v>
      </c>
      <c r="L13" s="146">
        <f t="shared" si="0"/>
        <v>37.051282051282051</v>
      </c>
      <c r="M13" s="5" t="s">
        <v>156</v>
      </c>
    </row>
    <row r="14" spans="1:13" x14ac:dyDescent="0.3">
      <c r="A14" s="66">
        <v>14</v>
      </c>
      <c r="B14" s="52" t="s">
        <v>63</v>
      </c>
      <c r="C14" s="20" t="s">
        <v>64</v>
      </c>
      <c r="D14" t="s">
        <v>62</v>
      </c>
      <c r="E14" t="s">
        <v>65</v>
      </c>
      <c r="F14" s="2" t="s">
        <v>59</v>
      </c>
      <c r="G14" s="136">
        <v>18.899999999999999</v>
      </c>
      <c r="H14" s="3">
        <f t="shared" si="1"/>
        <v>708</v>
      </c>
      <c r="I14" s="79">
        <v>497</v>
      </c>
      <c r="J14" s="3">
        <v>462</v>
      </c>
      <c r="K14" s="53">
        <v>518</v>
      </c>
      <c r="L14" s="146">
        <f t="shared" si="0"/>
        <v>24.444444444444446</v>
      </c>
      <c r="M14" s="5" t="s">
        <v>157</v>
      </c>
    </row>
    <row r="15" spans="1:13" x14ac:dyDescent="0.3">
      <c r="A15" s="66">
        <v>15</v>
      </c>
      <c r="B15" s="52" t="s">
        <v>66</v>
      </c>
      <c r="C15" s="20" t="s">
        <v>67</v>
      </c>
      <c r="D15" t="s">
        <v>65</v>
      </c>
      <c r="E15" t="s">
        <v>68</v>
      </c>
      <c r="F15" s="2" t="s">
        <v>59</v>
      </c>
      <c r="G15" s="136">
        <v>20.3</v>
      </c>
      <c r="H15" s="3">
        <f t="shared" si="1"/>
        <v>728.3</v>
      </c>
      <c r="I15" s="79">
        <v>212</v>
      </c>
      <c r="J15" s="3">
        <v>142</v>
      </c>
      <c r="K15" s="53">
        <v>154</v>
      </c>
      <c r="L15" s="146">
        <f t="shared" si="0"/>
        <v>6.9950738916256157</v>
      </c>
      <c r="M15" s="5" t="s">
        <v>158</v>
      </c>
    </row>
    <row r="16" spans="1:13" x14ac:dyDescent="0.3">
      <c r="A16" s="66">
        <v>16</v>
      </c>
      <c r="B16" s="40" t="s">
        <v>69</v>
      </c>
      <c r="C16" s="13" t="s">
        <v>70</v>
      </c>
      <c r="D16" s="11" t="s">
        <v>68</v>
      </c>
      <c r="E16" s="19" t="s">
        <v>20</v>
      </c>
      <c r="F16" s="12" t="s">
        <v>59</v>
      </c>
      <c r="G16" s="132">
        <v>18.8</v>
      </c>
      <c r="H16" s="14">
        <f t="shared" si="1"/>
        <v>747.09999999999991</v>
      </c>
      <c r="I16" s="82">
        <v>142</v>
      </c>
      <c r="J16" s="14">
        <v>80</v>
      </c>
      <c r="K16" s="41">
        <v>96</v>
      </c>
      <c r="L16" s="146">
        <f t="shared" si="0"/>
        <v>4.2553191489361701</v>
      </c>
      <c r="M16" s="5" t="s">
        <v>159</v>
      </c>
    </row>
    <row r="17" spans="1:13" x14ac:dyDescent="0.3">
      <c r="A17" s="66">
        <v>17</v>
      </c>
      <c r="B17" s="44" t="s">
        <v>71</v>
      </c>
      <c r="C17" s="31" t="s">
        <v>57</v>
      </c>
      <c r="D17" s="35" t="s">
        <v>20</v>
      </c>
      <c r="E17" s="31" t="s">
        <v>72</v>
      </c>
      <c r="F17" s="32" t="s">
        <v>19</v>
      </c>
      <c r="G17" s="134">
        <v>20.9</v>
      </c>
      <c r="H17" s="33">
        <f t="shared" si="1"/>
        <v>767.99999999999989</v>
      </c>
      <c r="I17" s="84">
        <v>156</v>
      </c>
      <c r="J17" s="33">
        <v>76</v>
      </c>
      <c r="K17" s="45">
        <v>46</v>
      </c>
      <c r="L17" s="146">
        <f t="shared" si="0"/>
        <v>3.6363636363636367</v>
      </c>
      <c r="M17" s="5" t="s">
        <v>227</v>
      </c>
    </row>
    <row r="18" spans="1:13" x14ac:dyDescent="0.3">
      <c r="A18" s="66">
        <v>18</v>
      </c>
      <c r="B18" s="52" t="s">
        <v>73</v>
      </c>
      <c r="C18" s="5" t="s">
        <v>74</v>
      </c>
      <c r="D18" t="s">
        <v>72</v>
      </c>
      <c r="E18" t="s">
        <v>75</v>
      </c>
      <c r="F18" s="2" t="s">
        <v>19</v>
      </c>
      <c r="G18" s="136">
        <v>12.2</v>
      </c>
      <c r="H18" s="3">
        <f t="shared" si="1"/>
        <v>780.19999999999993</v>
      </c>
      <c r="I18" s="79">
        <v>925</v>
      </c>
      <c r="J18" s="3">
        <v>825</v>
      </c>
      <c r="K18" s="53">
        <v>41</v>
      </c>
      <c r="L18" s="146">
        <f t="shared" si="0"/>
        <v>67.622950819672141</v>
      </c>
      <c r="M18" s="5" t="s">
        <v>160</v>
      </c>
    </row>
    <row r="19" spans="1:13" x14ac:dyDescent="0.3">
      <c r="A19" s="66">
        <v>19</v>
      </c>
      <c r="B19" s="52" t="s">
        <v>76</v>
      </c>
      <c r="C19" s="20" t="s">
        <v>77</v>
      </c>
      <c r="D19" t="s">
        <v>75</v>
      </c>
      <c r="E19" t="s">
        <v>78</v>
      </c>
      <c r="F19" s="2" t="s">
        <v>79</v>
      </c>
      <c r="G19" s="136">
        <v>108</v>
      </c>
      <c r="H19" s="3">
        <f t="shared" si="1"/>
        <v>888.19999999999993</v>
      </c>
      <c r="I19" s="79">
        <v>1156</v>
      </c>
      <c r="J19" s="3">
        <v>3637</v>
      </c>
      <c r="K19" s="53">
        <v>3528</v>
      </c>
      <c r="L19" s="146">
        <f t="shared" si="0"/>
        <v>33.675925925925924</v>
      </c>
      <c r="M19" s="5" t="s">
        <v>161</v>
      </c>
    </row>
    <row r="20" spans="1:13" x14ac:dyDescent="0.3">
      <c r="A20" s="66">
        <v>20</v>
      </c>
      <c r="B20" s="40" t="s">
        <v>80</v>
      </c>
      <c r="C20" s="13" t="s">
        <v>81</v>
      </c>
      <c r="D20" s="11" t="s">
        <v>78</v>
      </c>
      <c r="E20" s="19" t="s">
        <v>82</v>
      </c>
      <c r="F20" s="12" t="s">
        <v>79</v>
      </c>
      <c r="G20" s="132">
        <v>70</v>
      </c>
      <c r="H20" s="14">
        <f t="shared" si="1"/>
        <v>958.19999999999993</v>
      </c>
      <c r="I20" s="82">
        <v>1190</v>
      </c>
      <c r="J20" s="14">
        <v>2137</v>
      </c>
      <c r="K20" s="41">
        <v>2828</v>
      </c>
      <c r="L20" s="146">
        <f t="shared" si="0"/>
        <v>30.528571428571428</v>
      </c>
      <c r="M20" s="5" t="s">
        <v>162</v>
      </c>
    </row>
    <row r="21" spans="1:13" x14ac:dyDescent="0.3">
      <c r="A21" s="66">
        <v>21</v>
      </c>
      <c r="B21" s="52" t="s">
        <v>83</v>
      </c>
      <c r="C21" s="20" t="s">
        <v>84</v>
      </c>
      <c r="D21" s="21" t="s">
        <v>82</v>
      </c>
      <c r="E21" t="s">
        <v>85</v>
      </c>
      <c r="F21" s="2" t="s">
        <v>21</v>
      </c>
      <c r="G21" s="136">
        <v>38</v>
      </c>
      <c r="H21" s="3">
        <f t="shared" si="1"/>
        <v>996.19999999999993</v>
      </c>
      <c r="I21" s="79">
        <v>385</v>
      </c>
      <c r="J21" s="3">
        <v>493</v>
      </c>
      <c r="K21" s="53">
        <v>462</v>
      </c>
      <c r="L21" s="146">
        <f t="shared" si="0"/>
        <v>12.973684210526315</v>
      </c>
      <c r="M21" s="5" t="s">
        <v>228</v>
      </c>
    </row>
    <row r="22" spans="1:13" ht="15" thickBot="1" x14ac:dyDescent="0.35">
      <c r="A22" s="66">
        <v>22</v>
      </c>
      <c r="B22" s="46" t="s">
        <v>86</v>
      </c>
      <c r="C22" s="54" t="s">
        <v>87</v>
      </c>
      <c r="D22" s="47" t="s">
        <v>85</v>
      </c>
      <c r="E22" s="55" t="s">
        <v>22</v>
      </c>
      <c r="F22" s="48" t="s">
        <v>21</v>
      </c>
      <c r="G22" s="135">
        <v>17.100000000000001</v>
      </c>
      <c r="H22" s="49">
        <f t="shared" si="1"/>
        <v>1013.3</v>
      </c>
      <c r="I22" s="85">
        <v>438</v>
      </c>
      <c r="J22" s="49">
        <v>368</v>
      </c>
      <c r="K22" s="50">
        <v>279</v>
      </c>
      <c r="L22" s="146">
        <f t="shared" si="0"/>
        <v>21.520467836257307</v>
      </c>
      <c r="M22" s="5" t="s">
        <v>163</v>
      </c>
    </row>
    <row r="23" spans="1:13" x14ac:dyDescent="0.3">
      <c r="A23" s="66">
        <v>23</v>
      </c>
      <c r="B23" s="36" t="s">
        <v>88</v>
      </c>
      <c r="C23" s="37" t="s">
        <v>89</v>
      </c>
      <c r="D23" s="51" t="s">
        <v>22</v>
      </c>
      <c r="E23" s="28" t="s">
        <v>90</v>
      </c>
      <c r="F23" s="29" t="s">
        <v>21</v>
      </c>
      <c r="G23" s="131">
        <v>39.700000000000003</v>
      </c>
      <c r="H23" s="38">
        <f t="shared" si="1"/>
        <v>1053</v>
      </c>
      <c r="I23" s="81">
        <v>1004</v>
      </c>
      <c r="J23" s="38">
        <v>1661</v>
      </c>
      <c r="K23" s="39">
        <v>1153</v>
      </c>
      <c r="L23" s="146">
        <f t="shared" si="0"/>
        <v>41.838790931989919</v>
      </c>
      <c r="M23" s="5" t="s">
        <v>164</v>
      </c>
    </row>
    <row r="24" spans="1:13" x14ac:dyDescent="0.3">
      <c r="A24" s="66">
        <v>24</v>
      </c>
      <c r="B24" s="52" t="s">
        <v>91</v>
      </c>
      <c r="C24" s="20" t="s">
        <v>92</v>
      </c>
      <c r="D24" t="s">
        <v>90</v>
      </c>
      <c r="E24" t="s">
        <v>93</v>
      </c>
      <c r="F24" s="2" t="s">
        <v>21</v>
      </c>
      <c r="G24" s="136">
        <v>43.1</v>
      </c>
      <c r="H24" s="3">
        <f t="shared" si="1"/>
        <v>1096.0999999999999</v>
      </c>
      <c r="I24" s="79">
        <v>1771</v>
      </c>
      <c r="J24" s="3">
        <v>2944</v>
      </c>
      <c r="K24" s="53">
        <v>2442</v>
      </c>
      <c r="L24" s="146">
        <f t="shared" si="0"/>
        <v>68.306264501160086</v>
      </c>
      <c r="M24" s="5" t="s">
        <v>168</v>
      </c>
    </row>
    <row r="25" spans="1:13" x14ac:dyDescent="0.3">
      <c r="A25" s="66">
        <v>25</v>
      </c>
      <c r="B25" s="52" t="s">
        <v>94</v>
      </c>
      <c r="C25" s="20" t="s">
        <v>169</v>
      </c>
      <c r="D25" t="s">
        <v>93</v>
      </c>
      <c r="E25" t="s">
        <v>95</v>
      </c>
      <c r="F25" s="2" t="s">
        <v>21</v>
      </c>
      <c r="G25" s="136">
        <v>5.0999999999999996</v>
      </c>
      <c r="H25" s="3">
        <f t="shared" si="1"/>
        <v>1101.1999999999998</v>
      </c>
      <c r="I25" s="79">
        <v>1450</v>
      </c>
      <c r="J25" s="3">
        <v>25</v>
      </c>
      <c r="K25" s="53">
        <v>556</v>
      </c>
      <c r="L25" s="146">
        <f t="shared" si="0"/>
        <v>4.9019607843137258</v>
      </c>
      <c r="M25" s="5" t="s">
        <v>226</v>
      </c>
    </row>
    <row r="26" spans="1:13" x14ac:dyDescent="0.3">
      <c r="A26" s="66">
        <v>26</v>
      </c>
      <c r="B26" s="52" t="s">
        <v>96</v>
      </c>
      <c r="C26" s="20" t="s">
        <v>97</v>
      </c>
      <c r="D26" t="s">
        <v>95</v>
      </c>
      <c r="E26" t="s">
        <v>23</v>
      </c>
      <c r="F26" s="2" t="s">
        <v>21</v>
      </c>
      <c r="G26" s="136">
        <v>53.7</v>
      </c>
      <c r="H26" s="3">
        <f t="shared" si="1"/>
        <v>1154.8999999999999</v>
      </c>
      <c r="I26" s="79">
        <v>1228</v>
      </c>
      <c r="J26" s="3">
        <v>2704</v>
      </c>
      <c r="K26" s="53">
        <v>3098</v>
      </c>
      <c r="L26" s="146">
        <f t="shared" si="0"/>
        <v>50.353817504655488</v>
      </c>
      <c r="M26" s="5" t="s">
        <v>170</v>
      </c>
    </row>
    <row r="27" spans="1:13" x14ac:dyDescent="0.3">
      <c r="A27" s="66">
        <v>27</v>
      </c>
      <c r="B27" s="52" t="s">
        <v>98</v>
      </c>
      <c r="C27" s="20" t="s">
        <v>99</v>
      </c>
      <c r="D27" t="s">
        <v>23</v>
      </c>
      <c r="E27" t="s">
        <v>100</v>
      </c>
      <c r="F27" s="2" t="s">
        <v>21</v>
      </c>
      <c r="G27" s="136">
        <v>4.3</v>
      </c>
      <c r="H27" s="3">
        <f t="shared" si="1"/>
        <v>1159.1999999999998</v>
      </c>
      <c r="I27" s="79">
        <v>789</v>
      </c>
      <c r="J27" s="3">
        <v>305</v>
      </c>
      <c r="K27" s="53">
        <v>33</v>
      </c>
      <c r="L27" s="146">
        <f t="shared" si="0"/>
        <v>70.930232558139537</v>
      </c>
      <c r="M27" s="5" t="s">
        <v>171</v>
      </c>
    </row>
    <row r="28" spans="1:13" x14ac:dyDescent="0.3">
      <c r="A28" s="66">
        <v>28</v>
      </c>
      <c r="B28" s="40" t="s">
        <v>101</v>
      </c>
      <c r="C28" s="11" t="s">
        <v>57</v>
      </c>
      <c r="D28" s="11" t="s">
        <v>100</v>
      </c>
      <c r="E28" s="19" t="s">
        <v>102</v>
      </c>
      <c r="F28" s="12" t="s">
        <v>21</v>
      </c>
      <c r="G28" s="132">
        <v>39.799999999999997</v>
      </c>
      <c r="H28" s="14">
        <f t="shared" si="1"/>
        <v>1198.9999999999998</v>
      </c>
      <c r="I28" s="82">
        <v>1358</v>
      </c>
      <c r="J28" s="14">
        <v>1406</v>
      </c>
      <c r="K28" s="41">
        <v>1592</v>
      </c>
      <c r="L28" s="146">
        <f t="shared" si="0"/>
        <v>35.326633165829151</v>
      </c>
    </row>
    <row r="29" spans="1:13" x14ac:dyDescent="0.3">
      <c r="A29" s="66">
        <v>29</v>
      </c>
      <c r="B29" s="44" t="s">
        <v>103</v>
      </c>
      <c r="C29" s="30" t="s">
        <v>104</v>
      </c>
      <c r="D29" s="35" t="s">
        <v>102</v>
      </c>
      <c r="E29" s="31" t="s">
        <v>105</v>
      </c>
      <c r="F29" s="32" t="s">
        <v>21</v>
      </c>
      <c r="G29" s="134">
        <v>31.9</v>
      </c>
      <c r="H29" s="33">
        <f t="shared" si="1"/>
        <v>1230.8999999999999</v>
      </c>
      <c r="I29" s="84">
        <v>1523</v>
      </c>
      <c r="J29" s="33">
        <v>2283</v>
      </c>
      <c r="K29" s="45">
        <v>1477</v>
      </c>
      <c r="L29" s="146">
        <f t="shared" si="0"/>
        <v>71.567398119122259</v>
      </c>
      <c r="M29" s="5" t="s">
        <v>172</v>
      </c>
    </row>
    <row r="30" spans="1:13" x14ac:dyDescent="0.3">
      <c r="A30" s="66">
        <v>30</v>
      </c>
      <c r="B30" s="40" t="s">
        <v>106</v>
      </c>
      <c r="C30" s="13" t="s">
        <v>107</v>
      </c>
      <c r="D30" s="11" t="s">
        <v>105</v>
      </c>
      <c r="E30" s="19" t="s">
        <v>24</v>
      </c>
      <c r="F30" s="12" t="s">
        <v>25</v>
      </c>
      <c r="G30" s="132">
        <v>35.700000000000003</v>
      </c>
      <c r="H30" s="14">
        <f t="shared" si="1"/>
        <v>1266.5999999999999</v>
      </c>
      <c r="I30" s="82">
        <v>2119</v>
      </c>
      <c r="J30" s="14">
        <v>1308</v>
      </c>
      <c r="K30" s="41">
        <v>2453</v>
      </c>
      <c r="L30" s="146">
        <f t="shared" si="0"/>
        <v>36.638655462184872</v>
      </c>
      <c r="M30" s="5" t="s">
        <v>172</v>
      </c>
    </row>
    <row r="31" spans="1:13" x14ac:dyDescent="0.3">
      <c r="A31" s="66">
        <v>31</v>
      </c>
      <c r="B31" s="44" t="s">
        <v>108</v>
      </c>
      <c r="C31" s="30" t="s">
        <v>109</v>
      </c>
      <c r="D31" s="35" t="s">
        <v>24</v>
      </c>
      <c r="E31" s="31" t="s">
        <v>110</v>
      </c>
      <c r="F31" s="32" t="s">
        <v>26</v>
      </c>
      <c r="G31" s="134">
        <v>26.3</v>
      </c>
      <c r="H31" s="33">
        <f t="shared" si="1"/>
        <v>1292.8999999999999</v>
      </c>
      <c r="I31" s="84">
        <v>494</v>
      </c>
      <c r="J31" s="33">
        <v>1144</v>
      </c>
      <c r="K31" s="45">
        <v>1261</v>
      </c>
      <c r="L31" s="146">
        <f t="shared" si="0"/>
        <v>43.49809885931559</v>
      </c>
      <c r="M31" s="5" t="s">
        <v>173</v>
      </c>
    </row>
    <row r="32" spans="1:13" x14ac:dyDescent="0.3">
      <c r="A32" s="66">
        <v>32</v>
      </c>
      <c r="B32" s="52" t="s">
        <v>111</v>
      </c>
      <c r="C32" s="20" t="s">
        <v>112</v>
      </c>
      <c r="D32" t="s">
        <v>110</v>
      </c>
      <c r="E32" t="s">
        <v>113</v>
      </c>
      <c r="F32" s="2" t="s">
        <v>26</v>
      </c>
      <c r="G32" s="136">
        <v>7.3</v>
      </c>
      <c r="H32" s="3">
        <f t="shared" si="1"/>
        <v>1300.1999999999998</v>
      </c>
      <c r="I32" s="79">
        <v>208</v>
      </c>
      <c r="J32" s="3">
        <v>63</v>
      </c>
      <c r="K32" s="53">
        <v>68</v>
      </c>
      <c r="L32" s="146">
        <f t="shared" si="0"/>
        <v>8.6301369863013697</v>
      </c>
      <c r="M32" s="5" t="s">
        <v>174</v>
      </c>
    </row>
    <row r="33" spans="1:13" x14ac:dyDescent="0.3">
      <c r="A33" s="66">
        <v>33</v>
      </c>
      <c r="B33" s="52" t="s">
        <v>114</v>
      </c>
      <c r="C33" s="20" t="s">
        <v>115</v>
      </c>
      <c r="D33" t="s">
        <v>113</v>
      </c>
      <c r="E33" t="s">
        <v>116</v>
      </c>
      <c r="F33" s="2" t="s">
        <v>26</v>
      </c>
      <c r="G33" s="136">
        <v>7.8</v>
      </c>
      <c r="H33" s="3">
        <f t="shared" si="1"/>
        <v>1307.9999999999998</v>
      </c>
      <c r="I33" s="79">
        <v>217</v>
      </c>
      <c r="J33" s="3">
        <v>65</v>
      </c>
      <c r="K33" s="53">
        <v>48</v>
      </c>
      <c r="L33" s="146">
        <f t="shared" si="0"/>
        <v>8.3333333333333339</v>
      </c>
      <c r="M33" s="5" t="s">
        <v>176</v>
      </c>
    </row>
    <row r="34" spans="1:13" x14ac:dyDescent="0.3">
      <c r="A34" s="66">
        <v>34</v>
      </c>
      <c r="B34" s="52" t="s">
        <v>117</v>
      </c>
      <c r="C34" s="20" t="s">
        <v>112</v>
      </c>
      <c r="D34" t="s">
        <v>116</v>
      </c>
      <c r="E34" t="s">
        <v>178</v>
      </c>
      <c r="F34" s="2" t="s">
        <v>26</v>
      </c>
      <c r="G34" s="136">
        <v>13.4</v>
      </c>
      <c r="H34" s="3">
        <f t="shared" si="1"/>
        <v>1321.3999999999999</v>
      </c>
      <c r="I34" s="79">
        <v>794</v>
      </c>
      <c r="J34" s="3">
        <v>756</v>
      </c>
      <c r="K34" s="53">
        <v>727</v>
      </c>
      <c r="L34" s="146">
        <f t="shared" si="0"/>
        <v>56.417910447761194</v>
      </c>
      <c r="M34" s="5" t="s">
        <v>175</v>
      </c>
    </row>
    <row r="35" spans="1:13" x14ac:dyDescent="0.3">
      <c r="A35" s="66">
        <v>35</v>
      </c>
      <c r="B35" s="52" t="s">
        <v>118</v>
      </c>
      <c r="C35" s="20" t="s">
        <v>119</v>
      </c>
      <c r="D35" t="s">
        <v>178</v>
      </c>
      <c r="E35" t="s">
        <v>120</v>
      </c>
      <c r="F35" s="2" t="s">
        <v>26</v>
      </c>
      <c r="G35" s="136">
        <v>15.2</v>
      </c>
      <c r="H35" s="3">
        <f t="shared" si="1"/>
        <v>1336.6</v>
      </c>
      <c r="I35" s="79">
        <v>1992</v>
      </c>
      <c r="J35" s="3">
        <v>1865</v>
      </c>
      <c r="K35" s="53">
        <v>135</v>
      </c>
      <c r="L35" s="146">
        <f t="shared" si="0"/>
        <v>122.69736842105264</v>
      </c>
      <c r="M35" s="5"/>
    </row>
    <row r="36" spans="1:13" x14ac:dyDescent="0.3">
      <c r="A36" s="66">
        <v>36</v>
      </c>
      <c r="B36" s="52" t="s">
        <v>121</v>
      </c>
      <c r="C36" s="20" t="s">
        <v>119</v>
      </c>
      <c r="D36" t="s">
        <v>120</v>
      </c>
      <c r="E36" t="s">
        <v>186</v>
      </c>
      <c r="F36" s="2" t="s">
        <v>26</v>
      </c>
      <c r="G36" s="136">
        <v>15.4</v>
      </c>
      <c r="H36" s="3">
        <f t="shared" si="1"/>
        <v>1352</v>
      </c>
      <c r="I36" s="79">
        <v>1992</v>
      </c>
      <c r="J36" s="3">
        <v>242</v>
      </c>
      <c r="K36" s="53">
        <v>1674</v>
      </c>
      <c r="L36" s="146">
        <f t="shared" si="0"/>
        <v>15.714285714285714</v>
      </c>
      <c r="M36" s="5" t="s">
        <v>177</v>
      </c>
    </row>
    <row r="37" spans="1:13" x14ac:dyDescent="0.3">
      <c r="A37" s="66">
        <v>37</v>
      </c>
      <c r="B37" s="52" t="s">
        <v>179</v>
      </c>
      <c r="C37" s="20" t="s">
        <v>119</v>
      </c>
      <c r="D37" t="s">
        <v>186</v>
      </c>
      <c r="E37" t="s">
        <v>180</v>
      </c>
      <c r="F37" s="2" t="s">
        <v>26</v>
      </c>
      <c r="G37" s="136">
        <v>31.6</v>
      </c>
      <c r="H37" s="3">
        <f t="shared" si="1"/>
        <v>1383.6</v>
      </c>
      <c r="I37" s="79">
        <v>672</v>
      </c>
      <c r="J37" s="3">
        <v>1004</v>
      </c>
      <c r="K37" s="53">
        <v>1224</v>
      </c>
      <c r="L37" s="146">
        <f t="shared" si="0"/>
        <v>31.772151898734176</v>
      </c>
      <c r="M37" s="5" t="s">
        <v>177</v>
      </c>
    </row>
    <row r="38" spans="1:13" x14ac:dyDescent="0.3">
      <c r="A38" s="66">
        <v>38</v>
      </c>
      <c r="B38" s="52" t="s">
        <v>187</v>
      </c>
      <c r="C38" s="20" t="s">
        <v>181</v>
      </c>
      <c r="D38" t="s">
        <v>180</v>
      </c>
      <c r="E38" t="s">
        <v>182</v>
      </c>
      <c r="F38" s="2" t="s">
        <v>26</v>
      </c>
      <c r="G38" s="136">
        <v>6</v>
      </c>
      <c r="H38" s="3">
        <f t="shared" si="1"/>
        <v>1389.6</v>
      </c>
      <c r="I38" s="79">
        <v>1141</v>
      </c>
      <c r="J38" s="3">
        <v>697</v>
      </c>
      <c r="K38" s="53">
        <v>312</v>
      </c>
      <c r="L38" s="146">
        <f t="shared" si="0"/>
        <v>116.16666666666667</v>
      </c>
      <c r="M38" s="5" t="s">
        <v>185</v>
      </c>
    </row>
    <row r="39" spans="1:13" ht="15" thickBot="1" x14ac:dyDescent="0.35">
      <c r="A39" s="66">
        <v>39</v>
      </c>
      <c r="B39" s="46" t="s">
        <v>188</v>
      </c>
      <c r="C39" s="54" t="s">
        <v>189</v>
      </c>
      <c r="D39" s="47" t="s">
        <v>183</v>
      </c>
      <c r="E39" s="55" t="s">
        <v>27</v>
      </c>
      <c r="F39" s="48" t="s">
        <v>26</v>
      </c>
      <c r="G39" s="135">
        <v>11.4</v>
      </c>
      <c r="H39" s="49">
        <f t="shared" si="1"/>
        <v>1401</v>
      </c>
      <c r="I39" s="85">
        <v>896</v>
      </c>
      <c r="J39" s="49">
        <v>104</v>
      </c>
      <c r="K39" s="50">
        <v>752</v>
      </c>
      <c r="L39" s="146">
        <f t="shared" si="0"/>
        <v>9.1228070175438596</v>
      </c>
      <c r="M39" s="5" t="s">
        <v>184</v>
      </c>
    </row>
    <row r="40" spans="1:13" x14ac:dyDescent="0.3">
      <c r="A40" s="66">
        <v>40</v>
      </c>
      <c r="B40" s="36" t="s">
        <v>122</v>
      </c>
      <c r="C40" s="149" t="s">
        <v>211</v>
      </c>
      <c r="D40" s="51" t="s">
        <v>27</v>
      </c>
      <c r="E40" s="56" t="s">
        <v>213</v>
      </c>
      <c r="F40" s="57" t="s">
        <v>26</v>
      </c>
      <c r="G40" s="131">
        <v>63.9</v>
      </c>
      <c r="H40" s="38">
        <f t="shared" si="1"/>
        <v>1464.9</v>
      </c>
      <c r="I40" s="81">
        <v>256</v>
      </c>
      <c r="J40" s="38">
        <v>165</v>
      </c>
      <c r="K40" s="39">
        <v>356</v>
      </c>
      <c r="L40" s="146">
        <f t="shared" si="0"/>
        <v>2.5821596244131455</v>
      </c>
      <c r="M40" s="5" t="s">
        <v>216</v>
      </c>
    </row>
    <row r="41" spans="1:13" x14ac:dyDescent="0.3">
      <c r="A41" s="66">
        <v>41</v>
      </c>
      <c r="B41" s="52" t="s">
        <v>123</v>
      </c>
      <c r="C41" s="5" t="s">
        <v>212</v>
      </c>
      <c r="D41" s="147" t="s">
        <v>213</v>
      </c>
      <c r="E41" s="147" t="s">
        <v>124</v>
      </c>
      <c r="F41" s="148" t="s">
        <v>26</v>
      </c>
      <c r="G41" s="136">
        <v>48.3</v>
      </c>
      <c r="H41" s="3">
        <f t="shared" si="1"/>
        <v>1513.2</v>
      </c>
      <c r="I41" s="79">
        <v>67</v>
      </c>
      <c r="J41" s="3">
        <v>162</v>
      </c>
      <c r="K41" s="53">
        <v>181</v>
      </c>
      <c r="L41" s="146">
        <f t="shared" si="0"/>
        <v>3.3540372670807455</v>
      </c>
      <c r="M41" s="5" t="s">
        <v>217</v>
      </c>
    </row>
    <row r="42" spans="1:13" ht="15" thickBot="1" x14ac:dyDescent="0.35">
      <c r="A42" s="66">
        <v>42</v>
      </c>
      <c r="B42" s="46" t="s">
        <v>125</v>
      </c>
      <c r="C42" s="47" t="s">
        <v>57</v>
      </c>
      <c r="D42" s="47" t="s">
        <v>124</v>
      </c>
      <c r="E42" s="55" t="s">
        <v>126</v>
      </c>
      <c r="F42" s="48" t="s">
        <v>26</v>
      </c>
      <c r="G42" s="135">
        <v>46</v>
      </c>
      <c r="H42" s="49">
        <f t="shared" si="1"/>
        <v>1559.2</v>
      </c>
      <c r="I42" s="85">
        <v>84</v>
      </c>
      <c r="J42" s="49">
        <v>216</v>
      </c>
      <c r="K42" s="50">
        <v>178</v>
      </c>
      <c r="L42" s="146">
        <f t="shared" si="0"/>
        <v>4.6956521739130439</v>
      </c>
      <c r="M42" s="5" t="s">
        <v>218</v>
      </c>
    </row>
    <row r="43" spans="1:13" ht="15" thickBot="1" x14ac:dyDescent="0.35">
      <c r="A43" s="66">
        <v>44</v>
      </c>
      <c r="B43" s="67">
        <v>11</v>
      </c>
      <c r="C43" s="62" t="s">
        <v>127</v>
      </c>
      <c r="D43" s="65" t="s">
        <v>126</v>
      </c>
      <c r="E43" s="65" t="s">
        <v>28</v>
      </c>
      <c r="F43" s="63" t="s">
        <v>26</v>
      </c>
      <c r="G43" s="137">
        <v>90</v>
      </c>
      <c r="H43" s="4">
        <f t="shared" si="1"/>
        <v>1649.2</v>
      </c>
      <c r="I43" s="78">
        <v>1123</v>
      </c>
      <c r="J43" s="4">
        <v>3720</v>
      </c>
      <c r="K43" s="64">
        <v>3346</v>
      </c>
      <c r="L43" s="146">
        <f t="shared" si="0"/>
        <v>41.333333333333336</v>
      </c>
      <c r="M43" s="5" t="s">
        <v>219</v>
      </c>
    </row>
    <row r="44" spans="1:13" x14ac:dyDescent="0.3">
      <c r="A44" s="66">
        <v>45</v>
      </c>
      <c r="B44" s="36" t="s">
        <v>128</v>
      </c>
      <c r="C44" s="149" t="s">
        <v>129</v>
      </c>
      <c r="D44" s="51" t="s">
        <v>28</v>
      </c>
      <c r="E44" s="28" t="s">
        <v>190</v>
      </c>
      <c r="F44" s="29" t="s">
        <v>26</v>
      </c>
      <c r="G44" s="131">
        <v>118</v>
      </c>
      <c r="H44" s="38">
        <f t="shared" si="1"/>
        <v>1767.2</v>
      </c>
      <c r="I44" s="81">
        <v>1029</v>
      </c>
      <c r="J44" s="38">
        <v>4560</v>
      </c>
      <c r="K44" s="39">
        <v>4871</v>
      </c>
      <c r="L44" s="146">
        <f t="shared" si="0"/>
        <v>38.644067796610166</v>
      </c>
      <c r="M44" s="5" t="s">
        <v>220</v>
      </c>
    </row>
    <row r="45" spans="1:13" x14ac:dyDescent="0.3">
      <c r="A45" s="66">
        <v>46</v>
      </c>
      <c r="B45" s="52" t="s">
        <v>131</v>
      </c>
      <c r="C45" t="s">
        <v>57</v>
      </c>
      <c r="D45" t="s">
        <v>190</v>
      </c>
      <c r="E45" t="s">
        <v>130</v>
      </c>
      <c r="F45" s="2" t="s">
        <v>26</v>
      </c>
      <c r="G45" s="136">
        <v>8.1999999999999993</v>
      </c>
      <c r="H45" s="3">
        <f t="shared" si="1"/>
        <v>1775.4</v>
      </c>
      <c r="I45" s="79">
        <v>171</v>
      </c>
      <c r="J45" s="3">
        <v>197</v>
      </c>
      <c r="K45" s="53">
        <v>150</v>
      </c>
      <c r="L45" s="146">
        <f t="shared" si="0"/>
        <v>24.024390243902442</v>
      </c>
      <c r="M45" s="5" t="s">
        <v>221</v>
      </c>
    </row>
    <row r="46" spans="1:13" x14ac:dyDescent="0.3">
      <c r="A46" s="66">
        <v>47</v>
      </c>
      <c r="B46" s="52" t="s">
        <v>195</v>
      </c>
      <c r="C46" s="5" t="s">
        <v>198</v>
      </c>
      <c r="D46" t="s">
        <v>130</v>
      </c>
      <c r="E46" t="s">
        <v>191</v>
      </c>
      <c r="F46" s="2" t="s">
        <v>26</v>
      </c>
      <c r="G46" s="136">
        <v>9.9</v>
      </c>
      <c r="H46" s="3">
        <f t="shared" si="1"/>
        <v>1785.3000000000002</v>
      </c>
      <c r="I46" s="79">
        <v>591</v>
      </c>
      <c r="J46" s="3">
        <v>622</v>
      </c>
      <c r="K46" s="53">
        <v>502</v>
      </c>
      <c r="L46" s="146">
        <f t="shared" si="0"/>
        <v>62.828282828282823</v>
      </c>
      <c r="M46" s="5" t="s">
        <v>222</v>
      </c>
    </row>
    <row r="47" spans="1:13" x14ac:dyDescent="0.3">
      <c r="A47" s="66">
        <v>48</v>
      </c>
      <c r="B47" s="52" t="s">
        <v>196</v>
      </c>
      <c r="C47" s="5" t="s">
        <v>194</v>
      </c>
      <c r="D47" t="s">
        <v>191</v>
      </c>
      <c r="E47" t="s">
        <v>192</v>
      </c>
      <c r="F47" s="2" t="s">
        <v>26</v>
      </c>
      <c r="G47" s="136">
        <v>20.5</v>
      </c>
      <c r="H47" s="3">
        <f t="shared" si="1"/>
        <v>1805.8000000000002</v>
      </c>
      <c r="I47" s="79">
        <v>1068</v>
      </c>
      <c r="J47" s="3">
        <v>1396</v>
      </c>
      <c r="K47" s="53">
        <v>725</v>
      </c>
      <c r="L47" s="146">
        <f t="shared" si="0"/>
        <v>68.097560975609753</v>
      </c>
      <c r="M47" s="5" t="s">
        <v>223</v>
      </c>
    </row>
    <row r="48" spans="1:13" ht="15" thickBot="1" x14ac:dyDescent="0.35">
      <c r="A48" s="66">
        <v>49</v>
      </c>
      <c r="B48" s="46" t="s">
        <v>197</v>
      </c>
      <c r="C48" s="47" t="s">
        <v>193</v>
      </c>
      <c r="D48" s="47" t="s">
        <v>192</v>
      </c>
      <c r="E48" s="55" t="s">
        <v>29</v>
      </c>
      <c r="F48" s="48" t="s">
        <v>26</v>
      </c>
      <c r="G48" s="135">
        <v>16.2</v>
      </c>
      <c r="H48" s="49">
        <f t="shared" si="1"/>
        <v>1822.0000000000002</v>
      </c>
      <c r="I48" s="85">
        <v>957</v>
      </c>
      <c r="J48" s="49">
        <v>632</v>
      </c>
      <c r="K48" s="50">
        <v>658</v>
      </c>
      <c r="L48" s="146">
        <f t="shared" si="0"/>
        <v>39.012345679012348</v>
      </c>
      <c r="M48" s="5" t="s">
        <v>224</v>
      </c>
    </row>
    <row r="49" spans="1:13" x14ac:dyDescent="0.3">
      <c r="A49" s="66">
        <v>50</v>
      </c>
      <c r="B49" s="40">
        <v>13</v>
      </c>
      <c r="C49" s="13" t="s">
        <v>201</v>
      </c>
      <c r="D49" s="68" t="s">
        <v>29</v>
      </c>
      <c r="E49" s="68" t="s">
        <v>31</v>
      </c>
      <c r="F49" s="12" t="s">
        <v>26</v>
      </c>
      <c r="G49" s="132">
        <v>151</v>
      </c>
      <c r="H49" s="14">
        <f t="shared" si="1"/>
        <v>1973.0000000000002</v>
      </c>
      <c r="I49" s="82">
        <v>1640</v>
      </c>
      <c r="J49" s="14">
        <v>8398</v>
      </c>
      <c r="K49" s="41">
        <v>8217</v>
      </c>
      <c r="L49" s="146">
        <f t="shared" si="0"/>
        <v>55.615894039735096</v>
      </c>
      <c r="M49" s="5" t="s">
        <v>225</v>
      </c>
    </row>
    <row r="50" spans="1:13" x14ac:dyDescent="0.3">
      <c r="A50" s="66">
        <v>51</v>
      </c>
      <c r="B50" s="69" t="s">
        <v>132</v>
      </c>
      <c r="C50" s="70" t="s">
        <v>133</v>
      </c>
      <c r="D50" s="70" t="s">
        <v>31</v>
      </c>
      <c r="E50" s="70" t="s">
        <v>134</v>
      </c>
      <c r="F50" s="71" t="s">
        <v>26</v>
      </c>
      <c r="G50" s="134">
        <v>189</v>
      </c>
      <c r="H50" s="33">
        <f t="shared" si="1"/>
        <v>2162</v>
      </c>
      <c r="I50" s="84">
        <v>1250</v>
      </c>
      <c r="J50" s="33">
        <v>7149</v>
      </c>
      <c r="K50" s="45">
        <v>7919</v>
      </c>
      <c r="L50" s="146">
        <f t="shared" si="0"/>
        <v>37.825396825396822</v>
      </c>
      <c r="M50" s="125" t="s">
        <v>215</v>
      </c>
    </row>
    <row r="51" spans="1:13" x14ac:dyDescent="0.3">
      <c r="A51" s="66">
        <v>52</v>
      </c>
      <c r="B51" s="72" t="s">
        <v>135</v>
      </c>
      <c r="C51" s="73" t="s">
        <v>136</v>
      </c>
      <c r="D51" s="73" t="s">
        <v>134</v>
      </c>
      <c r="E51" s="73" t="s">
        <v>137</v>
      </c>
      <c r="F51" s="74" t="s">
        <v>26</v>
      </c>
      <c r="G51" s="136">
        <v>146</v>
      </c>
      <c r="H51" s="3">
        <f t="shared" si="1"/>
        <v>2308</v>
      </c>
      <c r="I51" s="79">
        <v>1117</v>
      </c>
      <c r="J51" s="3">
        <v>6473</v>
      </c>
      <c r="K51" s="53">
        <v>6433</v>
      </c>
      <c r="L51" s="146">
        <f t="shared" si="0"/>
        <v>44.335616438356162</v>
      </c>
      <c r="M51" s="125" t="s">
        <v>215</v>
      </c>
    </row>
    <row r="52" spans="1:13" ht="15" thickBot="1" x14ac:dyDescent="0.35">
      <c r="A52" s="66">
        <v>53</v>
      </c>
      <c r="B52" s="75" t="s">
        <v>138</v>
      </c>
      <c r="C52" s="76" t="s">
        <v>139</v>
      </c>
      <c r="D52" s="76" t="s">
        <v>137</v>
      </c>
      <c r="E52" s="76" t="s">
        <v>140</v>
      </c>
      <c r="F52" s="77" t="s">
        <v>26</v>
      </c>
      <c r="G52" s="135">
        <v>104</v>
      </c>
      <c r="H52" s="49">
        <f t="shared" si="1"/>
        <v>2412</v>
      </c>
      <c r="I52" s="85">
        <v>643</v>
      </c>
      <c r="J52" s="49">
        <v>2312</v>
      </c>
      <c r="K52" s="50">
        <v>2695</v>
      </c>
      <c r="L52" s="146">
        <f t="shared" si="0"/>
        <v>22.23076923076923</v>
      </c>
      <c r="M52" s="125" t="s">
        <v>215</v>
      </c>
    </row>
    <row r="53" spans="1:13" ht="15.6" x14ac:dyDescent="0.35">
      <c r="A53" s="66">
        <v>54</v>
      </c>
      <c r="J53" s="3">
        <f>SUM(J2:J52)</f>
        <v>77718</v>
      </c>
      <c r="K53" s="3">
        <f>SUM(K2:K52)</f>
        <v>77798</v>
      </c>
      <c r="L53" s="145"/>
      <c r="M53" t="s">
        <v>150</v>
      </c>
    </row>
    <row r="54" spans="1:13" ht="15" thickBot="1" x14ac:dyDescent="0.35">
      <c r="A54" s="66">
        <v>55</v>
      </c>
      <c r="B54" s="58" t="s">
        <v>0</v>
      </c>
      <c r="C54" s="59" t="s">
        <v>1</v>
      </c>
      <c r="D54" s="59" t="s">
        <v>2</v>
      </c>
      <c r="E54" s="59" t="s">
        <v>3</v>
      </c>
      <c r="F54" s="60" t="s">
        <v>4</v>
      </c>
      <c r="G54" s="61" t="s">
        <v>5</v>
      </c>
      <c r="H54" s="61" t="s">
        <v>6</v>
      </c>
      <c r="I54" s="60" t="s">
        <v>9</v>
      </c>
      <c r="J54" s="61" t="s">
        <v>7</v>
      </c>
      <c r="K54" s="61" t="s">
        <v>8</v>
      </c>
      <c r="L54" s="2" t="s">
        <v>210</v>
      </c>
    </row>
    <row r="55" spans="1:13" x14ac:dyDescent="0.3">
      <c r="A55" s="66">
        <v>56</v>
      </c>
      <c r="B55" s="99">
        <v>1</v>
      </c>
      <c r="C55" s="100" t="s">
        <v>202</v>
      </c>
      <c r="D55" s="100" t="s">
        <v>14</v>
      </c>
      <c r="E55" s="100" t="s">
        <v>12</v>
      </c>
      <c r="F55" s="101" t="s">
        <v>17</v>
      </c>
      <c r="G55" s="139">
        <f>SUM(G3:G4)</f>
        <v>33.5</v>
      </c>
      <c r="H55" s="102">
        <f>G55</f>
        <v>33.5</v>
      </c>
      <c r="I55" s="103">
        <f>MAX(I3:I4)</f>
        <v>14</v>
      </c>
      <c r="J55" s="102">
        <f>SUM(J3:J4)</f>
        <v>96</v>
      </c>
      <c r="K55" s="104">
        <f>SUM(K3:K4)</f>
        <v>87</v>
      </c>
      <c r="L55" s="105">
        <f t="shared" ref="L55:L68" si="2">J55/(G55)</f>
        <v>2.8656716417910446</v>
      </c>
    </row>
    <row r="56" spans="1:13" x14ac:dyDescent="0.3">
      <c r="A56" s="66">
        <v>57</v>
      </c>
      <c r="B56" s="106">
        <v>2</v>
      </c>
      <c r="C56" s="107" t="s">
        <v>15</v>
      </c>
      <c r="D56" s="108" t="s">
        <v>14</v>
      </c>
      <c r="E56" s="108" t="s">
        <v>16</v>
      </c>
      <c r="F56" s="109" t="s">
        <v>17</v>
      </c>
      <c r="G56" s="140">
        <f>SUM(G5)</f>
        <v>184</v>
      </c>
      <c r="H56" s="110">
        <f>H55+G56</f>
        <v>217.5</v>
      </c>
      <c r="I56" s="111">
        <f>MAX(I5)</f>
        <v>111</v>
      </c>
      <c r="J56" s="110">
        <f>SUM(J5)</f>
        <v>1249</v>
      </c>
      <c r="K56" s="112">
        <f>SUM(K5)</f>
        <v>1198</v>
      </c>
      <c r="L56" s="113">
        <f t="shared" si="2"/>
        <v>6.7880434782608692</v>
      </c>
      <c r="M56" s="4"/>
    </row>
    <row r="57" spans="1:13" ht="15" thickBot="1" x14ac:dyDescent="0.35">
      <c r="A57" s="66">
        <v>58</v>
      </c>
      <c r="B57" s="114">
        <v>3</v>
      </c>
      <c r="C57" s="115" t="s">
        <v>34</v>
      </c>
      <c r="D57" s="115" t="s">
        <v>16</v>
      </c>
      <c r="E57" s="115" t="s">
        <v>18</v>
      </c>
      <c r="F57" s="116" t="s">
        <v>33</v>
      </c>
      <c r="G57" s="141">
        <f>SUM(G6:G7)</f>
        <v>264.3</v>
      </c>
      <c r="H57" s="117">
        <f t="shared" ref="H57:H68" si="3">H56+G57</f>
        <v>481.8</v>
      </c>
      <c r="I57" s="118">
        <f>MAX(I6:I7)</f>
        <v>573</v>
      </c>
      <c r="J57" s="117">
        <f>SUM(J6:J7)</f>
        <v>8171</v>
      </c>
      <c r="K57" s="119">
        <f>SUM(K6:K7)</f>
        <v>8099</v>
      </c>
      <c r="L57" s="120">
        <f t="shared" si="2"/>
        <v>30.91562618236852</v>
      </c>
      <c r="M57" s="4">
        <f>H48+48</f>
        <v>1870.0000000000002</v>
      </c>
    </row>
    <row r="58" spans="1:13" x14ac:dyDescent="0.3">
      <c r="A58" s="66">
        <v>59</v>
      </c>
      <c r="B58" s="99">
        <v>4</v>
      </c>
      <c r="C58" s="100" t="s">
        <v>35</v>
      </c>
      <c r="D58" s="100" t="s">
        <v>18</v>
      </c>
      <c r="E58" s="100" t="s">
        <v>20</v>
      </c>
      <c r="F58" s="101" t="s">
        <v>32</v>
      </c>
      <c r="G58" s="139">
        <f>SUM(G8:G16)</f>
        <v>265.3</v>
      </c>
      <c r="H58" s="102">
        <f>H57+G58</f>
        <v>747.1</v>
      </c>
      <c r="I58" s="103">
        <f>MAX(I8:I16)</f>
        <v>643</v>
      </c>
      <c r="J58" s="102">
        <f>SUM(J8:J16)</f>
        <v>5948</v>
      </c>
      <c r="K58" s="104">
        <f>SUM(K8:K16)</f>
        <v>5961</v>
      </c>
      <c r="L58" s="105">
        <f t="shared" si="2"/>
        <v>22.419901997738407</v>
      </c>
      <c r="M58" s="4"/>
    </row>
    <row r="59" spans="1:13" x14ac:dyDescent="0.3">
      <c r="A59" s="66">
        <v>60</v>
      </c>
      <c r="B59" s="106">
        <v>5</v>
      </c>
      <c r="C59" s="108" t="s">
        <v>36</v>
      </c>
      <c r="D59" s="108" t="s">
        <v>20</v>
      </c>
      <c r="E59" s="108" t="s">
        <v>37</v>
      </c>
      <c r="F59" s="121" t="s">
        <v>19</v>
      </c>
      <c r="G59" s="140">
        <f>SUM(G17:G20)</f>
        <v>211.1</v>
      </c>
      <c r="H59" s="110">
        <f t="shared" si="3"/>
        <v>958.2</v>
      </c>
      <c r="I59" s="111">
        <f>MAX(I17:I20)</f>
        <v>1190</v>
      </c>
      <c r="J59" s="110">
        <f>SUM(J17:J20)</f>
        <v>6675</v>
      </c>
      <c r="K59" s="112">
        <f>SUM(K17:K20)</f>
        <v>6443</v>
      </c>
      <c r="L59" s="113">
        <f t="shared" si="2"/>
        <v>31.620085267645667</v>
      </c>
      <c r="M59" s="4"/>
    </row>
    <row r="60" spans="1:13" ht="15" thickBot="1" x14ac:dyDescent="0.35">
      <c r="A60" s="66">
        <v>61</v>
      </c>
      <c r="B60" s="114">
        <v>6</v>
      </c>
      <c r="C60" s="115" t="s">
        <v>38</v>
      </c>
      <c r="D60" s="115" t="s">
        <v>37</v>
      </c>
      <c r="E60" s="115" t="s">
        <v>22</v>
      </c>
      <c r="F60" s="116" t="s">
        <v>21</v>
      </c>
      <c r="G60" s="141">
        <f>SUM(G21:G22)</f>
        <v>55.1</v>
      </c>
      <c r="H60" s="117">
        <f t="shared" si="3"/>
        <v>1013.3000000000001</v>
      </c>
      <c r="I60" s="118">
        <f>MAX(I21:I22)</f>
        <v>438</v>
      </c>
      <c r="J60" s="117">
        <f>SUM(J21:J22)</f>
        <v>861</v>
      </c>
      <c r="K60" s="119">
        <f>SUM(K21:K22)</f>
        <v>741</v>
      </c>
      <c r="L60" s="120">
        <f t="shared" si="2"/>
        <v>15.626134301270417</v>
      </c>
      <c r="M60" s="4"/>
    </row>
    <row r="61" spans="1:13" x14ac:dyDescent="0.3">
      <c r="A61" s="66">
        <v>62</v>
      </c>
      <c r="B61" s="99">
        <v>7</v>
      </c>
      <c r="C61" s="100" t="s">
        <v>200</v>
      </c>
      <c r="D61" s="100" t="s">
        <v>22</v>
      </c>
      <c r="E61" s="100" t="s">
        <v>102</v>
      </c>
      <c r="F61" s="101" t="s">
        <v>21</v>
      </c>
      <c r="G61" s="139">
        <f>SUM(G23:G28)</f>
        <v>185.70000000000005</v>
      </c>
      <c r="H61" s="102">
        <f>H60+G61</f>
        <v>1199</v>
      </c>
      <c r="I61" s="103">
        <f>MAX(I23:I28)</f>
        <v>1771</v>
      </c>
      <c r="J61" s="102">
        <f>SUM(J23:J28)</f>
        <v>9045</v>
      </c>
      <c r="K61" s="104">
        <f>SUM(K23:K28)</f>
        <v>8874</v>
      </c>
      <c r="L61" s="105">
        <f t="shared" si="2"/>
        <v>48.707592891760896</v>
      </c>
      <c r="M61" s="4"/>
    </row>
    <row r="62" spans="1:13" x14ac:dyDescent="0.3">
      <c r="A62" s="66">
        <v>63</v>
      </c>
      <c r="B62" s="106">
        <v>8</v>
      </c>
      <c r="C62" s="108" t="s">
        <v>214</v>
      </c>
      <c r="D62" s="108" t="s">
        <v>102</v>
      </c>
      <c r="E62" s="108" t="s">
        <v>24</v>
      </c>
      <c r="F62" s="121" t="s">
        <v>25</v>
      </c>
      <c r="G62" s="140">
        <f>SUM(G29:G30)</f>
        <v>67.599999999999994</v>
      </c>
      <c r="H62" s="110">
        <f t="shared" si="3"/>
        <v>1266.5999999999999</v>
      </c>
      <c r="I62" s="111">
        <f>MAX(I29:I30)</f>
        <v>2119</v>
      </c>
      <c r="J62" s="110">
        <f>SUM(J29:J30)</f>
        <v>3591</v>
      </c>
      <c r="K62" s="112">
        <f>SUM(K29:K30)</f>
        <v>3930</v>
      </c>
      <c r="L62" s="113">
        <f t="shared" si="2"/>
        <v>53.121301775147934</v>
      </c>
      <c r="M62" s="4"/>
    </row>
    <row r="63" spans="1:13" ht="15" thickBot="1" x14ac:dyDescent="0.35">
      <c r="A63" s="66">
        <v>64</v>
      </c>
      <c r="B63" s="114">
        <v>9</v>
      </c>
      <c r="C63" s="115" t="s">
        <v>43</v>
      </c>
      <c r="D63" s="115" t="s">
        <v>24</v>
      </c>
      <c r="E63" s="115" t="s">
        <v>27</v>
      </c>
      <c r="F63" s="116" t="s">
        <v>26</v>
      </c>
      <c r="G63" s="141">
        <f>SUM(G31:G39)</f>
        <v>134.4</v>
      </c>
      <c r="H63" s="117">
        <f t="shared" si="3"/>
        <v>1401</v>
      </c>
      <c r="I63" s="118">
        <f>MAX(I31:I39)</f>
        <v>1992</v>
      </c>
      <c r="J63" s="117">
        <f>SUM(J31:J39)</f>
        <v>5940</v>
      </c>
      <c r="K63" s="119">
        <f>SUM(K31:K39)</f>
        <v>6201</v>
      </c>
      <c r="L63" s="120">
        <f t="shared" si="2"/>
        <v>44.196428571428569</v>
      </c>
      <c r="M63" s="4"/>
    </row>
    <row r="64" spans="1:13" x14ac:dyDescent="0.3">
      <c r="A64" s="66">
        <v>65</v>
      </c>
      <c r="B64" s="99">
        <v>10</v>
      </c>
      <c r="C64" s="100" t="s">
        <v>39</v>
      </c>
      <c r="D64" s="100" t="s">
        <v>27</v>
      </c>
      <c r="E64" s="100" t="s">
        <v>126</v>
      </c>
      <c r="F64" s="101" t="s">
        <v>26</v>
      </c>
      <c r="G64" s="139">
        <f>SUM(G40:G42)</f>
        <v>158.19999999999999</v>
      </c>
      <c r="H64" s="102">
        <f>H63+G64</f>
        <v>1559.2</v>
      </c>
      <c r="I64" s="103">
        <f>MAX(I40:I42)</f>
        <v>256</v>
      </c>
      <c r="J64" s="102">
        <f>SUM(J40:J42)</f>
        <v>543</v>
      </c>
      <c r="K64" s="104">
        <f>SUM(K40:K42)</f>
        <v>715</v>
      </c>
      <c r="L64" s="105">
        <f t="shared" si="2"/>
        <v>3.4323640960809105</v>
      </c>
      <c r="M64" s="4"/>
    </row>
    <row r="65" spans="1:13" x14ac:dyDescent="0.3">
      <c r="A65" s="66">
        <v>66</v>
      </c>
      <c r="B65" s="106">
        <v>11</v>
      </c>
      <c r="C65" s="107" t="s">
        <v>127</v>
      </c>
      <c r="D65" s="108" t="s">
        <v>126</v>
      </c>
      <c r="E65" s="108" t="s">
        <v>28</v>
      </c>
      <c r="F65" s="109" t="s">
        <v>26</v>
      </c>
      <c r="G65" s="140">
        <f>SUM(G43)</f>
        <v>90</v>
      </c>
      <c r="H65" s="110">
        <f t="shared" si="3"/>
        <v>1649.2</v>
      </c>
      <c r="I65" s="111">
        <f>MAX(I43)</f>
        <v>1123</v>
      </c>
      <c r="J65" s="110">
        <f>SUM(J43)</f>
        <v>3720</v>
      </c>
      <c r="K65" s="112">
        <f>SUM(K43)</f>
        <v>3346</v>
      </c>
      <c r="L65" s="113">
        <f t="shared" si="2"/>
        <v>41.333333333333336</v>
      </c>
      <c r="M65" s="4"/>
    </row>
    <row r="66" spans="1:13" x14ac:dyDescent="0.3">
      <c r="A66" s="66">
        <v>67</v>
      </c>
      <c r="B66" s="106">
        <v>12</v>
      </c>
      <c r="C66" s="108" t="s">
        <v>40</v>
      </c>
      <c r="D66" s="108" t="s">
        <v>28</v>
      </c>
      <c r="E66" s="108" t="s">
        <v>29</v>
      </c>
      <c r="F66" s="121" t="s">
        <v>26</v>
      </c>
      <c r="G66" s="140">
        <f>SUM(G44:G48)</f>
        <v>172.79999999999998</v>
      </c>
      <c r="H66" s="110">
        <f t="shared" si="3"/>
        <v>1822</v>
      </c>
      <c r="I66" s="111">
        <f>MAX(I44:I48)</f>
        <v>1068</v>
      </c>
      <c r="J66" s="110">
        <f>SUM(J44:J48)</f>
        <v>7407</v>
      </c>
      <c r="K66" s="112">
        <f>SUM(K44:K48)</f>
        <v>6906</v>
      </c>
      <c r="L66" s="113">
        <f t="shared" si="2"/>
        <v>42.864583333333336</v>
      </c>
      <c r="M66" s="4"/>
    </row>
    <row r="67" spans="1:13" x14ac:dyDescent="0.3">
      <c r="A67" s="66">
        <v>68</v>
      </c>
      <c r="B67" s="106">
        <v>13</v>
      </c>
      <c r="C67" s="107" t="s">
        <v>30</v>
      </c>
      <c r="D67" s="108" t="s">
        <v>29</v>
      </c>
      <c r="E67" s="108" t="s">
        <v>31</v>
      </c>
      <c r="F67" s="122" t="s">
        <v>26</v>
      </c>
      <c r="G67" s="140">
        <f>SUM(G49)</f>
        <v>151</v>
      </c>
      <c r="H67" s="110">
        <f t="shared" si="3"/>
        <v>1973</v>
      </c>
      <c r="I67" s="111">
        <f>MAX(I49)</f>
        <v>1640</v>
      </c>
      <c r="J67" s="110">
        <f>SUM(J49)</f>
        <v>8398</v>
      </c>
      <c r="K67" s="112">
        <f>SUM(K49)</f>
        <v>8217</v>
      </c>
      <c r="L67" s="113">
        <f t="shared" si="2"/>
        <v>55.615894039735096</v>
      </c>
      <c r="M67" s="4"/>
    </row>
    <row r="68" spans="1:13" ht="15" thickBot="1" x14ac:dyDescent="0.35">
      <c r="A68" s="66">
        <v>69</v>
      </c>
      <c r="B68" s="114">
        <v>14</v>
      </c>
      <c r="C68" s="126" t="s">
        <v>42</v>
      </c>
      <c r="D68" s="115" t="s">
        <v>31</v>
      </c>
      <c r="E68" s="115" t="s">
        <v>41</v>
      </c>
      <c r="F68" s="116" t="s">
        <v>26</v>
      </c>
      <c r="G68" s="141">
        <f>SUM(G50:G52)</f>
        <v>439</v>
      </c>
      <c r="H68" s="117">
        <f t="shared" si="3"/>
        <v>2412</v>
      </c>
      <c r="I68" s="118">
        <f>MAX(I50:I52)</f>
        <v>1250</v>
      </c>
      <c r="J68" s="117">
        <f>SUM(J50:J52)</f>
        <v>15934</v>
      </c>
      <c r="K68" s="119">
        <f>SUM(K50:K52)</f>
        <v>17047</v>
      </c>
      <c r="L68" s="120">
        <f t="shared" si="2"/>
        <v>36.296127562642369</v>
      </c>
      <c r="M68" s="4"/>
    </row>
    <row r="69" spans="1:13" x14ac:dyDescent="0.3">
      <c r="A69" s="66">
        <v>70</v>
      </c>
      <c r="G69" s="137"/>
    </row>
    <row r="70" spans="1:13" ht="15" thickBot="1" x14ac:dyDescent="0.35">
      <c r="A70" s="66">
        <v>71</v>
      </c>
      <c r="B70" s="58" t="s">
        <v>0</v>
      </c>
      <c r="C70" s="59" t="s">
        <v>1</v>
      </c>
      <c r="D70" s="59" t="s">
        <v>2</v>
      </c>
      <c r="E70" s="59" t="s">
        <v>3</v>
      </c>
      <c r="F70" s="60" t="s">
        <v>4</v>
      </c>
      <c r="G70" s="61" t="s">
        <v>5</v>
      </c>
      <c r="H70" s="61" t="s">
        <v>6</v>
      </c>
      <c r="I70" s="60" t="s">
        <v>9</v>
      </c>
      <c r="J70" s="61" t="s">
        <v>7</v>
      </c>
      <c r="K70" s="61" t="s">
        <v>8</v>
      </c>
      <c r="L70" s="2" t="s">
        <v>210</v>
      </c>
    </row>
    <row r="71" spans="1:13" x14ac:dyDescent="0.3">
      <c r="A71" s="66">
        <v>72</v>
      </c>
      <c r="B71" s="36"/>
      <c r="C71" s="127" t="s">
        <v>203</v>
      </c>
      <c r="D71" s="86" t="s">
        <v>14</v>
      </c>
      <c r="E71" s="86" t="s">
        <v>18</v>
      </c>
      <c r="F71" s="87" t="s">
        <v>207</v>
      </c>
      <c r="G71" s="142">
        <f>SUM(G55:G57)</f>
        <v>481.8</v>
      </c>
      <c r="H71" s="123">
        <f>G71</f>
        <v>481.8</v>
      </c>
      <c r="I71" s="124">
        <v>573</v>
      </c>
      <c r="J71" s="123">
        <f>SUM(J55:J57)</f>
        <v>9516</v>
      </c>
      <c r="K71" s="123">
        <f>SUM(K55:K57)</f>
        <v>9384</v>
      </c>
      <c r="L71" s="88">
        <f t="shared" ref="L71:L74" si="4">J71/(G71)</f>
        <v>19.750933997509339</v>
      </c>
    </row>
    <row r="72" spans="1:13" x14ac:dyDescent="0.3">
      <c r="A72" s="66">
        <v>73</v>
      </c>
      <c r="B72" s="52"/>
      <c r="C72" s="128" t="s">
        <v>204</v>
      </c>
      <c r="D72" s="89" t="s">
        <v>18</v>
      </c>
      <c r="E72" s="89" t="s">
        <v>22</v>
      </c>
      <c r="F72" s="90" t="s">
        <v>208</v>
      </c>
      <c r="G72" s="143">
        <f>SUM(G58:G60)</f>
        <v>531.5</v>
      </c>
      <c r="H72" s="91">
        <f>H71+G72</f>
        <v>1013.3</v>
      </c>
      <c r="I72" s="92">
        <v>1190</v>
      </c>
      <c r="J72" s="91">
        <f>SUM(J58:J60)</f>
        <v>13484</v>
      </c>
      <c r="K72" s="91">
        <f>SUM(K58:K60)</f>
        <v>13145</v>
      </c>
      <c r="L72" s="93">
        <f t="shared" si="4"/>
        <v>25.369708372530575</v>
      </c>
    </row>
    <row r="73" spans="1:13" x14ac:dyDescent="0.3">
      <c r="A73" s="66">
        <v>74</v>
      </c>
      <c r="B73" s="52"/>
      <c r="C73" s="128" t="s">
        <v>205</v>
      </c>
      <c r="D73" s="89" t="s">
        <v>22</v>
      </c>
      <c r="E73" s="89" t="s">
        <v>27</v>
      </c>
      <c r="F73" s="90" t="s">
        <v>25</v>
      </c>
      <c r="G73" s="143">
        <f>SUM(G61:G63)</f>
        <v>387.70000000000005</v>
      </c>
      <c r="H73" s="91">
        <f t="shared" ref="H73:H74" si="5">H72+G73</f>
        <v>1401</v>
      </c>
      <c r="I73" s="92">
        <v>2119</v>
      </c>
      <c r="J73" s="91">
        <f>SUM(J61:J63)</f>
        <v>18576</v>
      </c>
      <c r="K73" s="91">
        <f>SUM(K61:K63)</f>
        <v>19005</v>
      </c>
      <c r="L73" s="93">
        <f t="shared" si="4"/>
        <v>47.913335052875929</v>
      </c>
    </row>
    <row r="74" spans="1:13" ht="15" thickBot="1" x14ac:dyDescent="0.35">
      <c r="A74" s="66">
        <v>75</v>
      </c>
      <c r="B74" s="46"/>
      <c r="C74" s="129" t="s">
        <v>206</v>
      </c>
      <c r="D74" s="94" t="s">
        <v>27</v>
      </c>
      <c r="E74" s="94" t="s">
        <v>41</v>
      </c>
      <c r="F74" s="95" t="s">
        <v>26</v>
      </c>
      <c r="G74" s="144">
        <f>SUM(G64:G68)</f>
        <v>1011</v>
      </c>
      <c r="H74" s="96">
        <f t="shared" si="5"/>
        <v>2412</v>
      </c>
      <c r="I74" s="97">
        <v>1250</v>
      </c>
      <c r="J74" s="96">
        <f>SUM(J64:J68)</f>
        <v>36002</v>
      </c>
      <c r="K74" s="96">
        <f>SUM(K64:K68)</f>
        <v>36231</v>
      </c>
      <c r="L74" s="98">
        <f t="shared" si="4"/>
        <v>35.610286844708213</v>
      </c>
    </row>
  </sheetData>
  <autoFilter ref="B1:K1" xr:uid="{00000000-0009-0000-0000-000000000000}"/>
  <hyperlinks>
    <hyperlink ref="C39" r:id="rId1" xr:uid="{00000000-0004-0000-0000-000000000000}"/>
    <hyperlink ref="C36" r:id="rId2" xr:uid="{00000000-0004-0000-0000-000001000000}"/>
    <hyperlink ref="C43" r:id="rId3" display="Via Francigena " xr:uid="{00000000-0004-0000-0000-000002000000}"/>
    <hyperlink ref="C35" r:id="rId4" xr:uid="{00000000-0004-0000-0000-000003000000}"/>
    <hyperlink ref="C34" r:id="rId5" location="google_vignette" xr:uid="{00000000-0004-0000-0000-000004000000}"/>
    <hyperlink ref="C32" r:id="rId6" location="google_vignette" xr:uid="{00000000-0004-0000-0000-000005000000}"/>
    <hyperlink ref="C33" r:id="rId7" xr:uid="{00000000-0004-0000-0000-000006000000}"/>
    <hyperlink ref="C49" r:id="rId8" xr:uid="{00000000-0004-0000-0000-000007000000}"/>
    <hyperlink ref="C8" r:id="rId9" xr:uid="{00000000-0004-0000-0000-000008000000}"/>
    <hyperlink ref="C9" r:id="rId10" xr:uid="{00000000-0004-0000-0000-000009000000}"/>
    <hyperlink ref="C11" r:id="rId11" xr:uid="{00000000-0004-0000-0000-00000A000000}"/>
    <hyperlink ref="C13" r:id="rId12" xr:uid="{00000000-0004-0000-0000-00000B000000}"/>
    <hyperlink ref="C14" r:id="rId13" xr:uid="{00000000-0004-0000-0000-00000C000000}"/>
    <hyperlink ref="C10" r:id="rId14" xr:uid="{00000000-0004-0000-0000-00000D000000}"/>
    <hyperlink ref="C4" r:id="rId15" display="StadsGr &amp; GR565-Sniederspad" xr:uid="{00000000-0004-0000-0000-00000E000000}"/>
    <hyperlink ref="C5" r:id="rId16" display="GR5" xr:uid="{00000000-0004-0000-0000-00000F000000}"/>
    <hyperlink ref="C3" r:id="rId17" display="StadsGr &amp; GR565-Sniederspad" xr:uid="{00000000-0004-0000-0000-000010000000}"/>
    <hyperlink ref="C6" r:id="rId18" xr:uid="{00000000-0004-0000-0000-000011000000}"/>
    <hyperlink ref="C25" r:id="rId19" display="Alipne Panoramaweg (1) Stein-Amden" xr:uid="{00000000-0004-0000-0000-000012000000}"/>
    <hyperlink ref="C24" r:id="rId20" xr:uid="{00000000-0004-0000-0000-000013000000}"/>
    <hyperlink ref="C26" r:id="rId21" xr:uid="{00000000-0004-0000-0000-000014000000}"/>
    <hyperlink ref="C27" r:id="rId22" xr:uid="{00000000-0004-0000-0000-000015000000}"/>
    <hyperlink ref="C19" r:id="rId23" xr:uid="{00000000-0004-0000-0000-000016000000}"/>
    <hyperlink ref="C16" r:id="rId24" xr:uid="{00000000-0004-0000-0000-000017000000}"/>
    <hyperlink ref="C15" r:id="rId25" display="Jakobsweg" xr:uid="{00000000-0004-0000-0000-000018000000}"/>
    <hyperlink ref="C22" r:id="rId26" xr:uid="{00000000-0004-0000-0000-000019000000}"/>
    <hyperlink ref="C23" r:id="rId27" xr:uid="{00000000-0004-0000-0000-00001A000000}"/>
    <hyperlink ref="C30" r:id="rId28" xr:uid="{00000000-0004-0000-0000-00001B000000}"/>
    <hyperlink ref="C29" r:id="rId29" xr:uid="{00000000-0004-0000-0000-00001C000000}"/>
    <hyperlink ref="C21" r:id="rId30" xr:uid="{00000000-0004-0000-0000-00001D000000}"/>
    <hyperlink ref="C20" r:id="rId31" xr:uid="{00000000-0004-0000-0000-00001E000000}"/>
    <hyperlink ref="C31" r:id="rId32" xr:uid="{00000000-0004-0000-0000-00001F000000}"/>
    <hyperlink ref="C65" r:id="rId33" display="Via Francigena " xr:uid="{00000000-0004-0000-0000-000020000000}"/>
    <hyperlink ref="C67" r:id="rId34" xr:uid="{00000000-0004-0000-0000-000021000000}"/>
    <hyperlink ref="M6" r:id="rId35" xr:uid="{00000000-0004-0000-0000-000022000000}"/>
    <hyperlink ref="M23" r:id="rId36" xr:uid="{00000000-0004-0000-0000-000024000000}"/>
    <hyperlink ref="M24" r:id="rId37" xr:uid="{00000000-0004-0000-0000-000025000000}"/>
    <hyperlink ref="M26" r:id="rId38" xr:uid="{00000000-0004-0000-0000-000026000000}"/>
    <hyperlink ref="M27" r:id="rId39" xr:uid="{00000000-0004-0000-0000-000027000000}"/>
    <hyperlink ref="M29" r:id="rId40" xr:uid="{00000000-0004-0000-0000-000028000000}"/>
    <hyperlink ref="M31" r:id="rId41" xr:uid="{00000000-0004-0000-0000-000029000000}"/>
    <hyperlink ref="M32" r:id="rId42" xr:uid="{00000000-0004-0000-0000-00002A000000}"/>
    <hyperlink ref="M36" r:id="rId43" xr:uid="{00000000-0004-0000-0000-00002B000000}"/>
    <hyperlink ref="M13" r:id="rId44" xr:uid="{00000000-0004-0000-0000-00002F000000}"/>
    <hyperlink ref="M14" r:id="rId45" xr:uid="{00000000-0004-0000-0000-000030000000}"/>
    <hyperlink ref="M15" r:id="rId46" xr:uid="{00000000-0004-0000-0000-000031000000}"/>
    <hyperlink ref="M4" r:id="rId47" xr:uid="{00000000-0004-0000-0000-000032000000}"/>
    <hyperlink ref="M12" r:id="rId48" display="RSA 04e verbinding Jacobsweg tot Schutzhütte Am Schlüsselfels" xr:uid="{00000000-0004-0000-0000-000033000000}"/>
    <hyperlink ref="M16" r:id="rId49" xr:uid="{00000000-0004-0000-0000-000034000000}"/>
    <hyperlink ref="M18" r:id="rId50" xr:uid="{00000000-0004-0000-0000-000035000000}"/>
    <hyperlink ref="M22" r:id="rId51" xr:uid="{00000000-0004-0000-0000-000036000000}"/>
    <hyperlink ref="M19" r:id="rId52" xr:uid="{00000000-0004-0000-0000-000037000000}"/>
    <hyperlink ref="M20" r:id="rId53" xr:uid="{00000000-0004-0000-0000-000038000000}"/>
    <hyperlink ref="M30" r:id="rId54" xr:uid="{00000000-0004-0000-0000-000039000000}"/>
    <hyperlink ref="M34" r:id="rId55" display="RSA 09b sentiero-del-viandante-morbegno-delebio-101586633" xr:uid="{00000000-0004-0000-0000-00003A000000}"/>
    <hyperlink ref="M33" r:id="rId56" xr:uid="{00000000-0004-0000-0000-00003B000000}"/>
    <hyperlink ref="C38" r:id="rId57" xr:uid="{00000000-0004-0000-0000-00003C000000}"/>
    <hyperlink ref="M39" r:id="rId58" xr:uid="{00000000-0004-0000-0000-00003D000000}"/>
    <hyperlink ref="M38" r:id="rId59" xr:uid="{00000000-0004-0000-0000-00003E000000}"/>
    <hyperlink ref="C37" r:id="rId60" xr:uid="{00000000-0004-0000-0000-00003F000000}"/>
    <hyperlink ref="M11" r:id="rId61" xr:uid="{00000000-0004-0000-0000-000041000000}"/>
    <hyperlink ref="M10" r:id="rId62" xr:uid="{00000000-0004-0000-0000-000042000000}"/>
    <hyperlink ref="M9" r:id="rId63" xr:uid="{00000000-0004-0000-0000-000043000000}"/>
    <hyperlink ref="M7" r:id="rId64" display="rsa-03b-verbinding-gr5-rallingen-rosport-trier" xr:uid="{00000000-0004-0000-0000-000044000000}"/>
    <hyperlink ref="M37" r:id="rId65" xr:uid="{00000000-0004-0000-0000-000045000000}"/>
    <hyperlink ref="M50" r:id="rId66" xr:uid="{00000000-0004-0000-0000-000048000000}"/>
    <hyperlink ref="C68" r:id="rId67" xr:uid="{00000000-0004-0000-0000-00004C000000}"/>
    <hyperlink ref="C71" r:id="rId68" xr:uid="{00000000-0004-0000-0000-00004D000000}"/>
    <hyperlink ref="C72" r:id="rId69" xr:uid="{00000000-0004-0000-0000-00004E000000}"/>
    <hyperlink ref="C73" r:id="rId70" xr:uid="{00000000-0004-0000-0000-00004F000000}"/>
    <hyperlink ref="C74" r:id="rId71" xr:uid="{00000000-0004-0000-0000-000050000000}"/>
    <hyperlink ref="C40" r:id="rId72" xr:uid="{A0CC309D-3B5B-42CD-82B3-5C83D7336B9D}"/>
    <hyperlink ref="C41" r:id="rId73" xr:uid="{2738761E-38F1-4824-BFF9-FA447D119C8E}"/>
    <hyperlink ref="M51" r:id="rId74" xr:uid="{CA3E3AB7-ED92-4892-B8E6-C839757A3588}"/>
    <hyperlink ref="M52" r:id="rId75" xr:uid="{8A6BB7B4-F491-4BD5-ACBD-8764BA16D2BE}"/>
    <hyperlink ref="M40" r:id="rId76" xr:uid="{73E05832-A4E8-4122-8B96-B9E77030447E}"/>
    <hyperlink ref="M41" r:id="rId77" xr:uid="{5AACC322-E0D8-44EB-9A5A-167CA4636694}"/>
    <hyperlink ref="M42" r:id="rId78" xr:uid="{BBDFC5ED-5547-4415-A7D7-9BAB62BDCFBC}"/>
    <hyperlink ref="M43" r:id="rId79" xr:uid="{DB6C2B0D-DDE2-4DC9-BA7A-E91F626D925B}"/>
    <hyperlink ref="M44" r:id="rId80" xr:uid="{B0795CBF-CA86-4E0C-9C40-BE9A4C204BCD}"/>
    <hyperlink ref="M45" r:id="rId81" xr:uid="{90347245-986E-4208-AEE1-81EB2341373B}"/>
    <hyperlink ref="M46" r:id="rId82" xr:uid="{CE53849F-5597-4CEC-9396-AB022D015ABA}"/>
    <hyperlink ref="M47" r:id="rId83" xr:uid="{AC1A495C-A9D5-438E-AB6F-C24F7B95FBF7}"/>
    <hyperlink ref="M48" r:id="rId84" xr:uid="{7105E13B-B78F-4D54-A0A3-65F964858AD0}"/>
    <hyperlink ref="M49" r:id="rId85" xr:uid="{EA94360B-CEC5-4919-81E9-0CF348437823}"/>
    <hyperlink ref="M25" r:id="rId86" xr:uid="{7EAE3965-A3D0-43BD-AB4A-697C8679432D}"/>
    <hyperlink ref="M17" r:id="rId87" xr:uid="{C9FB3943-FCD1-43CB-AAB3-63EB0A32EAF3}"/>
    <hyperlink ref="M21" r:id="rId88" xr:uid="{6F10DF35-FE92-495C-9C97-0BB604BCB0B4}"/>
    <hyperlink ref="M8" r:id="rId89" xr:uid="{3402515F-2447-4FF8-8947-5A45A8448CC9}"/>
    <hyperlink ref="M2" r:id="rId90" xr:uid="{7BB8DA22-E1AE-4B53-93C3-B37C43CF29A6}"/>
    <hyperlink ref="M5" r:id="rId91" xr:uid="{15E6CBFB-42ED-44DA-975F-95AF5B0416DA}"/>
    <hyperlink ref="M3" r:id="rId92" xr:uid="{9DA015FA-2762-4D0B-A428-9F1177BBBF26}"/>
    <hyperlink ref="C18" r:id="rId93" xr:uid="{EA5C0BCD-DD7C-428E-909A-2295892E2FAF}"/>
    <hyperlink ref="C44" r:id="rId94" xr:uid="{F5FA222A-8803-4ADE-BE11-7884A8074A6C}"/>
    <hyperlink ref="C46" r:id="rId95" xr:uid="{B46A3BDC-29EB-42C5-A271-78D4D1BC4491}"/>
    <hyperlink ref="C47" r:id="rId96" xr:uid="{153A6308-E3F4-4A99-922B-CEBB962FD8D4}"/>
  </hyperlinks>
  <pageMargins left="0.7" right="0.7" top="0.75" bottom="0.75" header="0.3" footer="0.3"/>
  <pageSetup paperSize="9" scale="70" fitToHeight="0" orientation="landscape" r:id="rId9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AB41F9-F584-4D47-8A98-9EAFB8030143}">
  <dimension ref="A1:G52"/>
  <sheetViews>
    <sheetView tabSelected="1" workbookViewId="0">
      <selection activeCell="J11" sqref="J11"/>
    </sheetView>
  </sheetViews>
  <sheetFormatPr defaultRowHeight="14.4" x14ac:dyDescent="0.3"/>
  <cols>
    <col min="2" max="2" width="26.109375" customWidth="1"/>
    <col min="3" max="3" width="21.88671875" customWidth="1"/>
    <col min="4" max="4" width="8.5546875" customWidth="1"/>
  </cols>
  <sheetData>
    <row r="1" spans="1:7" ht="15" thickBot="1" x14ac:dyDescent="0.35">
      <c r="A1" s="6" t="s">
        <v>0</v>
      </c>
      <c r="B1" s="7" t="s">
        <v>1</v>
      </c>
      <c r="C1" s="7" t="s">
        <v>3</v>
      </c>
      <c r="D1" s="8" t="s">
        <v>4</v>
      </c>
      <c r="E1" s="9" t="s">
        <v>5</v>
      </c>
      <c r="F1" s="8" t="s">
        <v>9</v>
      </c>
      <c r="G1" s="9" t="s">
        <v>7</v>
      </c>
    </row>
    <row r="2" spans="1:7" ht="15" thickBot="1" x14ac:dyDescent="0.35">
      <c r="A2" s="22">
        <v>0</v>
      </c>
      <c r="B2" s="23" t="s">
        <v>10</v>
      </c>
      <c r="C2" s="23" t="s">
        <v>12</v>
      </c>
      <c r="D2" s="24" t="s">
        <v>13</v>
      </c>
      <c r="E2" s="130">
        <v>64.7</v>
      </c>
      <c r="F2" s="80">
        <v>147</v>
      </c>
      <c r="G2" s="25">
        <v>140</v>
      </c>
    </row>
    <row r="3" spans="1:7" x14ac:dyDescent="0.3">
      <c r="A3" s="36" t="s">
        <v>165</v>
      </c>
      <c r="B3" s="37" t="s">
        <v>141</v>
      </c>
      <c r="C3" s="28" t="s">
        <v>12</v>
      </c>
      <c r="D3" s="29" t="s">
        <v>142</v>
      </c>
      <c r="E3" s="131">
        <v>8.4</v>
      </c>
      <c r="F3" s="81">
        <v>9</v>
      </c>
      <c r="G3" s="38">
        <v>30</v>
      </c>
    </row>
    <row r="4" spans="1:7" x14ac:dyDescent="0.3">
      <c r="A4" s="40" t="s">
        <v>166</v>
      </c>
      <c r="B4" s="13" t="s">
        <v>143</v>
      </c>
      <c r="C4" s="11" t="s">
        <v>12</v>
      </c>
      <c r="D4" s="12" t="s">
        <v>142</v>
      </c>
      <c r="E4" s="132">
        <v>25.1</v>
      </c>
      <c r="F4" s="82">
        <v>14</v>
      </c>
      <c r="G4" s="14">
        <v>66</v>
      </c>
    </row>
    <row r="5" spans="1:7" x14ac:dyDescent="0.3">
      <c r="A5" s="42">
        <v>2</v>
      </c>
      <c r="B5" s="15" t="s">
        <v>15</v>
      </c>
      <c r="C5" s="16" t="s">
        <v>16</v>
      </c>
      <c r="D5" s="17" t="s">
        <v>17</v>
      </c>
      <c r="E5" s="133">
        <v>184</v>
      </c>
      <c r="F5" s="83">
        <v>111</v>
      </c>
      <c r="G5" s="18">
        <v>1249</v>
      </c>
    </row>
    <row r="6" spans="1:7" x14ac:dyDescent="0.3">
      <c r="A6" s="44" t="s">
        <v>144</v>
      </c>
      <c r="B6" s="30" t="s">
        <v>145</v>
      </c>
      <c r="C6" s="31" t="s">
        <v>146</v>
      </c>
      <c r="D6" s="32" t="s">
        <v>147</v>
      </c>
      <c r="E6" s="134">
        <v>246</v>
      </c>
      <c r="F6" s="84">
        <v>573</v>
      </c>
      <c r="G6" s="33">
        <v>7701</v>
      </c>
    </row>
    <row r="7" spans="1:7" ht="15" thickBot="1" x14ac:dyDescent="0.35">
      <c r="A7" s="46" t="s">
        <v>148</v>
      </c>
      <c r="B7" s="47" t="s">
        <v>57</v>
      </c>
      <c r="C7" s="47" t="s">
        <v>18</v>
      </c>
      <c r="D7" s="48" t="s">
        <v>149</v>
      </c>
      <c r="E7" s="135">
        <v>18.3</v>
      </c>
      <c r="F7" s="85">
        <v>396</v>
      </c>
      <c r="G7" s="49">
        <v>470</v>
      </c>
    </row>
    <row r="8" spans="1:7" x14ac:dyDescent="0.3">
      <c r="A8" s="36" t="s">
        <v>199</v>
      </c>
      <c r="B8" s="37" t="s">
        <v>44</v>
      </c>
      <c r="C8" s="28" t="s">
        <v>45</v>
      </c>
      <c r="D8" s="29" t="s">
        <v>19</v>
      </c>
      <c r="E8" s="131">
        <v>60.7</v>
      </c>
      <c r="F8" s="81">
        <v>643</v>
      </c>
      <c r="G8" s="38">
        <v>1840</v>
      </c>
    </row>
    <row r="9" spans="1:7" x14ac:dyDescent="0.3">
      <c r="A9" s="52" t="s">
        <v>46</v>
      </c>
      <c r="B9" s="20" t="s">
        <v>47</v>
      </c>
      <c r="C9" t="s">
        <v>48</v>
      </c>
      <c r="D9" s="2" t="s">
        <v>19</v>
      </c>
      <c r="E9" s="136">
        <v>79.900000000000006</v>
      </c>
      <c r="F9" s="79">
        <v>627</v>
      </c>
      <c r="G9" s="3">
        <v>1877</v>
      </c>
    </row>
    <row r="10" spans="1:7" x14ac:dyDescent="0.3">
      <c r="A10" s="52" t="s">
        <v>49</v>
      </c>
      <c r="B10" s="20" t="s">
        <v>50</v>
      </c>
      <c r="C10" t="s">
        <v>52</v>
      </c>
      <c r="D10" s="2" t="s">
        <v>19</v>
      </c>
      <c r="E10" s="136">
        <v>26.7</v>
      </c>
      <c r="F10" s="79">
        <v>380</v>
      </c>
      <c r="G10" s="3">
        <v>721</v>
      </c>
    </row>
    <row r="11" spans="1:7" x14ac:dyDescent="0.3">
      <c r="A11" s="52" t="s">
        <v>53</v>
      </c>
      <c r="B11" s="20" t="s">
        <v>54</v>
      </c>
      <c r="C11" t="s">
        <v>55</v>
      </c>
      <c r="D11" s="2" t="s">
        <v>19</v>
      </c>
      <c r="E11" s="136">
        <v>28.6</v>
      </c>
      <c r="F11" s="79">
        <v>379</v>
      </c>
      <c r="G11" s="3">
        <v>315</v>
      </c>
    </row>
    <row r="12" spans="1:7" x14ac:dyDescent="0.3">
      <c r="A12" s="52" t="s">
        <v>56</v>
      </c>
      <c r="B12" t="s">
        <v>57</v>
      </c>
      <c r="C12" t="s">
        <v>58</v>
      </c>
      <c r="D12" s="2" t="s">
        <v>59</v>
      </c>
      <c r="E12" s="136">
        <v>3.6</v>
      </c>
      <c r="F12" s="79">
        <v>414</v>
      </c>
      <c r="G12" s="3">
        <v>222</v>
      </c>
    </row>
    <row r="13" spans="1:7" x14ac:dyDescent="0.3">
      <c r="A13" s="52" t="s">
        <v>60</v>
      </c>
      <c r="B13" s="20" t="s">
        <v>61</v>
      </c>
      <c r="C13" t="s">
        <v>62</v>
      </c>
      <c r="D13" s="2" t="s">
        <v>59</v>
      </c>
      <c r="E13" s="136">
        <v>7.8</v>
      </c>
      <c r="F13" s="79">
        <v>547</v>
      </c>
      <c r="G13" s="3">
        <v>289</v>
      </c>
    </row>
    <row r="14" spans="1:7" x14ac:dyDescent="0.3">
      <c r="A14" s="52" t="s">
        <v>63</v>
      </c>
      <c r="B14" s="20" t="s">
        <v>64</v>
      </c>
      <c r="C14" t="s">
        <v>65</v>
      </c>
      <c r="D14" s="2" t="s">
        <v>59</v>
      </c>
      <c r="E14" s="136">
        <v>18.899999999999999</v>
      </c>
      <c r="F14" s="79">
        <v>497</v>
      </c>
      <c r="G14" s="3">
        <v>462</v>
      </c>
    </row>
    <row r="15" spans="1:7" x14ac:dyDescent="0.3">
      <c r="A15" s="52" t="s">
        <v>66</v>
      </c>
      <c r="B15" s="20" t="s">
        <v>67</v>
      </c>
      <c r="C15" t="s">
        <v>68</v>
      </c>
      <c r="D15" s="2" t="s">
        <v>59</v>
      </c>
      <c r="E15" s="136">
        <v>20.3</v>
      </c>
      <c r="F15" s="79">
        <v>212</v>
      </c>
      <c r="G15" s="3">
        <v>142</v>
      </c>
    </row>
    <row r="16" spans="1:7" x14ac:dyDescent="0.3">
      <c r="A16" s="40" t="s">
        <v>69</v>
      </c>
      <c r="B16" s="13" t="s">
        <v>70</v>
      </c>
      <c r="C16" s="19" t="s">
        <v>20</v>
      </c>
      <c r="D16" s="12" t="s">
        <v>59</v>
      </c>
      <c r="E16" s="132">
        <v>18.8</v>
      </c>
      <c r="F16" s="82">
        <v>142</v>
      </c>
      <c r="G16" s="14">
        <v>80</v>
      </c>
    </row>
    <row r="17" spans="1:7" x14ac:dyDescent="0.3">
      <c r="A17" s="44" t="s">
        <v>71</v>
      </c>
      <c r="B17" s="31" t="s">
        <v>57</v>
      </c>
      <c r="C17" s="31" t="s">
        <v>72</v>
      </c>
      <c r="D17" s="32" t="s">
        <v>19</v>
      </c>
      <c r="E17" s="134">
        <v>20.9</v>
      </c>
      <c r="F17" s="84">
        <v>156</v>
      </c>
      <c r="G17" s="33">
        <v>76</v>
      </c>
    </row>
    <row r="18" spans="1:7" x14ac:dyDescent="0.3">
      <c r="A18" s="52" t="s">
        <v>73</v>
      </c>
      <c r="B18" s="5" t="s">
        <v>74</v>
      </c>
      <c r="C18" t="s">
        <v>75</v>
      </c>
      <c r="D18" s="2" t="s">
        <v>19</v>
      </c>
      <c r="E18" s="136">
        <v>12.2</v>
      </c>
      <c r="F18" s="79">
        <v>925</v>
      </c>
      <c r="G18" s="3">
        <v>825</v>
      </c>
    </row>
    <row r="19" spans="1:7" x14ac:dyDescent="0.3">
      <c r="A19" s="52" t="s">
        <v>76</v>
      </c>
      <c r="B19" s="20" t="s">
        <v>77</v>
      </c>
      <c r="C19" t="s">
        <v>78</v>
      </c>
      <c r="D19" s="2" t="s">
        <v>79</v>
      </c>
      <c r="E19" s="136">
        <v>108</v>
      </c>
      <c r="F19" s="79">
        <v>1156</v>
      </c>
      <c r="G19" s="3">
        <v>3637</v>
      </c>
    </row>
    <row r="20" spans="1:7" x14ac:dyDescent="0.3">
      <c r="A20" s="40" t="s">
        <v>80</v>
      </c>
      <c r="B20" s="13" t="s">
        <v>81</v>
      </c>
      <c r="C20" s="19" t="s">
        <v>82</v>
      </c>
      <c r="D20" s="12" t="s">
        <v>79</v>
      </c>
      <c r="E20" s="132">
        <v>70</v>
      </c>
      <c r="F20" s="82">
        <v>1190</v>
      </c>
      <c r="G20" s="14">
        <v>2137</v>
      </c>
    </row>
    <row r="21" spans="1:7" x14ac:dyDescent="0.3">
      <c r="A21" s="52" t="s">
        <v>83</v>
      </c>
      <c r="B21" s="20" t="s">
        <v>84</v>
      </c>
      <c r="C21" t="s">
        <v>85</v>
      </c>
      <c r="D21" s="2" t="s">
        <v>21</v>
      </c>
      <c r="E21" s="136">
        <v>38</v>
      </c>
      <c r="F21" s="79">
        <v>385</v>
      </c>
      <c r="G21" s="3">
        <v>493</v>
      </c>
    </row>
    <row r="22" spans="1:7" ht="15" thickBot="1" x14ac:dyDescent="0.35">
      <c r="A22" s="46" t="s">
        <v>86</v>
      </c>
      <c r="B22" s="54" t="s">
        <v>87</v>
      </c>
      <c r="C22" s="55" t="s">
        <v>22</v>
      </c>
      <c r="D22" s="48" t="s">
        <v>21</v>
      </c>
      <c r="E22" s="135">
        <v>17.100000000000001</v>
      </c>
      <c r="F22" s="85">
        <v>438</v>
      </c>
      <c r="G22" s="49">
        <v>368</v>
      </c>
    </row>
    <row r="23" spans="1:7" x14ac:dyDescent="0.3">
      <c r="A23" s="36" t="s">
        <v>88</v>
      </c>
      <c r="B23" s="37" t="s">
        <v>89</v>
      </c>
      <c r="C23" s="28" t="s">
        <v>90</v>
      </c>
      <c r="D23" s="29" t="s">
        <v>21</v>
      </c>
      <c r="E23" s="131">
        <v>39.700000000000003</v>
      </c>
      <c r="F23" s="81">
        <v>1004</v>
      </c>
      <c r="G23" s="38">
        <v>1661</v>
      </c>
    </row>
    <row r="24" spans="1:7" x14ac:dyDescent="0.3">
      <c r="A24" s="52" t="s">
        <v>91</v>
      </c>
      <c r="B24" s="20" t="s">
        <v>92</v>
      </c>
      <c r="C24" t="s">
        <v>93</v>
      </c>
      <c r="D24" s="2" t="s">
        <v>21</v>
      </c>
      <c r="E24" s="136">
        <v>43.1</v>
      </c>
      <c r="F24" s="79">
        <v>1771</v>
      </c>
      <c r="G24" s="3">
        <v>2944</v>
      </c>
    </row>
    <row r="25" spans="1:7" x14ac:dyDescent="0.3">
      <c r="A25" s="52" t="s">
        <v>94</v>
      </c>
      <c r="B25" s="20" t="s">
        <v>169</v>
      </c>
      <c r="C25" t="s">
        <v>95</v>
      </c>
      <c r="D25" s="2" t="s">
        <v>21</v>
      </c>
      <c r="E25" s="136">
        <v>5.0999999999999996</v>
      </c>
      <c r="F25" s="79">
        <v>1450</v>
      </c>
      <c r="G25" s="3">
        <v>25</v>
      </c>
    </row>
    <row r="26" spans="1:7" x14ac:dyDescent="0.3">
      <c r="A26" s="52" t="s">
        <v>96</v>
      </c>
      <c r="B26" s="20" t="s">
        <v>97</v>
      </c>
      <c r="C26" t="s">
        <v>23</v>
      </c>
      <c r="D26" s="2" t="s">
        <v>21</v>
      </c>
      <c r="E26" s="136">
        <v>53.7</v>
      </c>
      <c r="F26" s="79">
        <v>1228</v>
      </c>
      <c r="G26" s="3">
        <v>2704</v>
      </c>
    </row>
    <row r="27" spans="1:7" x14ac:dyDescent="0.3">
      <c r="A27" s="52" t="s">
        <v>98</v>
      </c>
      <c r="B27" s="20" t="s">
        <v>99</v>
      </c>
      <c r="C27" t="s">
        <v>100</v>
      </c>
      <c r="D27" s="2" t="s">
        <v>21</v>
      </c>
      <c r="E27" s="136">
        <v>4.3</v>
      </c>
      <c r="F27" s="79">
        <v>789</v>
      </c>
      <c r="G27" s="3">
        <v>305</v>
      </c>
    </row>
    <row r="28" spans="1:7" x14ac:dyDescent="0.3">
      <c r="A28" s="40" t="s">
        <v>101</v>
      </c>
      <c r="B28" s="11" t="s">
        <v>57</v>
      </c>
      <c r="C28" s="19" t="s">
        <v>102</v>
      </c>
      <c r="D28" s="12" t="s">
        <v>21</v>
      </c>
      <c r="E28" s="132">
        <v>39.799999999999997</v>
      </c>
      <c r="F28" s="82">
        <v>1358</v>
      </c>
      <c r="G28" s="14">
        <v>1406</v>
      </c>
    </row>
    <row r="29" spans="1:7" x14ac:dyDescent="0.3">
      <c r="A29" s="44" t="s">
        <v>103</v>
      </c>
      <c r="B29" s="30" t="s">
        <v>104</v>
      </c>
      <c r="C29" s="31" t="s">
        <v>105</v>
      </c>
      <c r="D29" s="32" t="s">
        <v>21</v>
      </c>
      <c r="E29" s="134">
        <v>31.9</v>
      </c>
      <c r="F29" s="84">
        <v>1523</v>
      </c>
      <c r="G29" s="33">
        <v>2283</v>
      </c>
    </row>
    <row r="30" spans="1:7" x14ac:dyDescent="0.3">
      <c r="A30" s="40" t="s">
        <v>106</v>
      </c>
      <c r="B30" s="13" t="s">
        <v>107</v>
      </c>
      <c r="C30" s="19" t="s">
        <v>24</v>
      </c>
      <c r="D30" s="12" t="s">
        <v>25</v>
      </c>
      <c r="E30" s="132">
        <v>35.700000000000003</v>
      </c>
      <c r="F30" s="82">
        <v>2119</v>
      </c>
      <c r="G30" s="14">
        <v>1308</v>
      </c>
    </row>
    <row r="31" spans="1:7" x14ac:dyDescent="0.3">
      <c r="A31" s="44" t="s">
        <v>108</v>
      </c>
      <c r="B31" s="30" t="s">
        <v>109</v>
      </c>
      <c r="C31" s="31" t="s">
        <v>110</v>
      </c>
      <c r="D31" s="32" t="s">
        <v>26</v>
      </c>
      <c r="E31" s="134">
        <v>26.3</v>
      </c>
      <c r="F31" s="84">
        <v>494</v>
      </c>
      <c r="G31" s="33">
        <v>1144</v>
      </c>
    </row>
    <row r="32" spans="1:7" x14ac:dyDescent="0.3">
      <c r="A32" s="52" t="s">
        <v>111</v>
      </c>
      <c r="B32" s="20" t="s">
        <v>112</v>
      </c>
      <c r="C32" t="s">
        <v>113</v>
      </c>
      <c r="D32" s="2" t="s">
        <v>26</v>
      </c>
      <c r="E32" s="136">
        <v>7.3</v>
      </c>
      <c r="F32" s="79">
        <v>208</v>
      </c>
      <c r="G32" s="3">
        <v>63</v>
      </c>
    </row>
    <row r="33" spans="1:7" x14ac:dyDescent="0.3">
      <c r="A33" s="52" t="s">
        <v>114</v>
      </c>
      <c r="B33" s="20" t="s">
        <v>115</v>
      </c>
      <c r="C33" t="s">
        <v>116</v>
      </c>
      <c r="D33" s="2" t="s">
        <v>26</v>
      </c>
      <c r="E33" s="136">
        <v>7.8</v>
      </c>
      <c r="F33" s="79">
        <v>217</v>
      </c>
      <c r="G33" s="3">
        <v>65</v>
      </c>
    </row>
    <row r="34" spans="1:7" x14ac:dyDescent="0.3">
      <c r="A34" s="52" t="s">
        <v>117</v>
      </c>
      <c r="B34" s="20" t="s">
        <v>112</v>
      </c>
      <c r="C34" t="s">
        <v>178</v>
      </c>
      <c r="D34" s="2" t="s">
        <v>26</v>
      </c>
      <c r="E34" s="136">
        <v>13.4</v>
      </c>
      <c r="F34" s="79">
        <v>794</v>
      </c>
      <c r="G34" s="3">
        <v>756</v>
      </c>
    </row>
    <row r="35" spans="1:7" x14ac:dyDescent="0.3">
      <c r="A35" s="52" t="s">
        <v>118</v>
      </c>
      <c r="B35" s="20" t="s">
        <v>119</v>
      </c>
      <c r="C35" t="s">
        <v>120</v>
      </c>
      <c r="D35" s="2" t="s">
        <v>26</v>
      </c>
      <c r="E35" s="136">
        <v>15.2</v>
      </c>
      <c r="F35" s="79">
        <v>1992</v>
      </c>
      <c r="G35" s="3">
        <v>1865</v>
      </c>
    </row>
    <row r="36" spans="1:7" x14ac:dyDescent="0.3">
      <c r="A36" s="52" t="s">
        <v>121</v>
      </c>
      <c r="B36" s="20" t="s">
        <v>119</v>
      </c>
      <c r="C36" t="s">
        <v>186</v>
      </c>
      <c r="D36" s="2" t="s">
        <v>26</v>
      </c>
      <c r="E36" s="136">
        <v>15.4</v>
      </c>
      <c r="F36" s="79">
        <v>1992</v>
      </c>
      <c r="G36" s="3">
        <v>242</v>
      </c>
    </row>
    <row r="37" spans="1:7" x14ac:dyDescent="0.3">
      <c r="A37" s="52" t="s">
        <v>179</v>
      </c>
      <c r="B37" s="20" t="s">
        <v>119</v>
      </c>
      <c r="C37" t="s">
        <v>180</v>
      </c>
      <c r="D37" s="2" t="s">
        <v>26</v>
      </c>
      <c r="E37" s="136">
        <v>31.6</v>
      </c>
      <c r="F37" s="79">
        <v>672</v>
      </c>
      <c r="G37" s="3">
        <v>1004</v>
      </c>
    </row>
    <row r="38" spans="1:7" x14ac:dyDescent="0.3">
      <c r="A38" s="52" t="s">
        <v>187</v>
      </c>
      <c r="B38" s="20" t="s">
        <v>181</v>
      </c>
      <c r="C38" t="s">
        <v>182</v>
      </c>
      <c r="D38" s="2" t="s">
        <v>26</v>
      </c>
      <c r="E38" s="136">
        <v>6</v>
      </c>
      <c r="F38" s="79">
        <v>1141</v>
      </c>
      <c r="G38" s="3">
        <v>697</v>
      </c>
    </row>
    <row r="39" spans="1:7" ht="15" thickBot="1" x14ac:dyDescent="0.35">
      <c r="A39" s="46" t="s">
        <v>188</v>
      </c>
      <c r="B39" s="54" t="s">
        <v>189</v>
      </c>
      <c r="C39" s="55" t="s">
        <v>27</v>
      </c>
      <c r="D39" s="48" t="s">
        <v>26</v>
      </c>
      <c r="E39" s="135">
        <v>11.4</v>
      </c>
      <c r="F39" s="85">
        <v>896</v>
      </c>
      <c r="G39" s="49">
        <v>104</v>
      </c>
    </row>
    <row r="40" spans="1:7" x14ac:dyDescent="0.3">
      <c r="A40" s="36" t="s">
        <v>122</v>
      </c>
      <c r="B40" s="149" t="s">
        <v>211</v>
      </c>
      <c r="C40" s="56" t="s">
        <v>213</v>
      </c>
      <c r="D40" s="57" t="s">
        <v>26</v>
      </c>
      <c r="E40" s="131">
        <v>63.9</v>
      </c>
      <c r="F40" s="81">
        <v>256</v>
      </c>
      <c r="G40" s="38">
        <v>165</v>
      </c>
    </row>
    <row r="41" spans="1:7" x14ac:dyDescent="0.3">
      <c r="A41" s="52" t="s">
        <v>123</v>
      </c>
      <c r="B41" s="5" t="s">
        <v>212</v>
      </c>
      <c r="C41" s="147" t="s">
        <v>124</v>
      </c>
      <c r="D41" s="148" t="s">
        <v>26</v>
      </c>
      <c r="E41" s="136">
        <v>48.3</v>
      </c>
      <c r="F41" s="79">
        <v>67</v>
      </c>
      <c r="G41" s="3">
        <v>162</v>
      </c>
    </row>
    <row r="42" spans="1:7" ht="15" thickBot="1" x14ac:dyDescent="0.35">
      <c r="A42" s="46" t="s">
        <v>125</v>
      </c>
      <c r="B42" s="47" t="s">
        <v>57</v>
      </c>
      <c r="C42" s="55" t="s">
        <v>126</v>
      </c>
      <c r="D42" s="48" t="s">
        <v>26</v>
      </c>
      <c r="E42" s="135">
        <v>46</v>
      </c>
      <c r="F42" s="85">
        <v>84</v>
      </c>
      <c r="G42" s="49">
        <v>216</v>
      </c>
    </row>
    <row r="43" spans="1:7" ht="15" thickBot="1" x14ac:dyDescent="0.35">
      <c r="A43" s="67">
        <v>11</v>
      </c>
      <c r="B43" s="62" t="s">
        <v>127</v>
      </c>
      <c r="C43" s="65" t="s">
        <v>28</v>
      </c>
      <c r="D43" s="63" t="s">
        <v>26</v>
      </c>
      <c r="E43" s="137">
        <v>90</v>
      </c>
      <c r="F43" s="78">
        <v>1123</v>
      </c>
      <c r="G43" s="4">
        <v>3720</v>
      </c>
    </row>
    <row r="44" spans="1:7" x14ac:dyDescent="0.3">
      <c r="A44" s="36" t="s">
        <v>128</v>
      </c>
      <c r="B44" s="149" t="s">
        <v>129</v>
      </c>
      <c r="C44" s="28" t="s">
        <v>190</v>
      </c>
      <c r="D44" s="29" t="s">
        <v>26</v>
      </c>
      <c r="E44" s="131">
        <v>118</v>
      </c>
      <c r="F44" s="81">
        <v>1029</v>
      </c>
      <c r="G44" s="38">
        <v>4560</v>
      </c>
    </row>
    <row r="45" spans="1:7" x14ac:dyDescent="0.3">
      <c r="A45" s="52" t="s">
        <v>131</v>
      </c>
      <c r="B45" t="s">
        <v>57</v>
      </c>
      <c r="C45" t="s">
        <v>130</v>
      </c>
      <c r="D45" s="2" t="s">
        <v>26</v>
      </c>
      <c r="E45" s="136">
        <v>8.1999999999999993</v>
      </c>
      <c r="F45" s="79">
        <v>171</v>
      </c>
      <c r="G45" s="3">
        <v>197</v>
      </c>
    </row>
    <row r="46" spans="1:7" x14ac:dyDescent="0.3">
      <c r="A46" s="52" t="s">
        <v>195</v>
      </c>
      <c r="B46" s="5" t="s">
        <v>198</v>
      </c>
      <c r="C46" t="s">
        <v>191</v>
      </c>
      <c r="D46" s="2" t="s">
        <v>26</v>
      </c>
      <c r="E46" s="136">
        <v>9.9</v>
      </c>
      <c r="F46" s="79">
        <v>591</v>
      </c>
      <c r="G46" s="3">
        <v>622</v>
      </c>
    </row>
    <row r="47" spans="1:7" x14ac:dyDescent="0.3">
      <c r="A47" s="52" t="s">
        <v>196</v>
      </c>
      <c r="B47" s="5" t="s">
        <v>194</v>
      </c>
      <c r="C47" t="s">
        <v>192</v>
      </c>
      <c r="D47" s="2" t="s">
        <v>26</v>
      </c>
      <c r="E47" s="136">
        <v>20.5</v>
      </c>
      <c r="F47" s="79">
        <v>1068</v>
      </c>
      <c r="G47" s="3">
        <v>1396</v>
      </c>
    </row>
    <row r="48" spans="1:7" ht="15" thickBot="1" x14ac:dyDescent="0.35">
      <c r="A48" s="46" t="s">
        <v>197</v>
      </c>
      <c r="B48" s="47" t="s">
        <v>193</v>
      </c>
      <c r="C48" s="55" t="s">
        <v>29</v>
      </c>
      <c r="D48" s="48" t="s">
        <v>26</v>
      </c>
      <c r="E48" s="135">
        <v>16.2</v>
      </c>
      <c r="F48" s="85">
        <v>957</v>
      </c>
      <c r="G48" s="49">
        <v>632</v>
      </c>
    </row>
    <row r="49" spans="1:7" x14ac:dyDescent="0.3">
      <c r="A49" s="40">
        <v>13</v>
      </c>
      <c r="B49" s="13" t="s">
        <v>201</v>
      </c>
      <c r="C49" s="68" t="s">
        <v>31</v>
      </c>
      <c r="D49" s="12" t="s">
        <v>26</v>
      </c>
      <c r="E49" s="132">
        <v>151</v>
      </c>
      <c r="F49" s="82">
        <v>1640</v>
      </c>
      <c r="G49" s="14">
        <v>8398</v>
      </c>
    </row>
    <row r="50" spans="1:7" x14ac:dyDescent="0.3">
      <c r="A50" s="69" t="s">
        <v>132</v>
      </c>
      <c r="B50" s="70" t="s">
        <v>133</v>
      </c>
      <c r="C50" s="70" t="s">
        <v>134</v>
      </c>
      <c r="D50" s="71" t="s">
        <v>26</v>
      </c>
      <c r="E50" s="134">
        <v>189</v>
      </c>
      <c r="F50" s="84">
        <v>1250</v>
      </c>
      <c r="G50" s="33">
        <v>7149</v>
      </c>
    </row>
    <row r="51" spans="1:7" x14ac:dyDescent="0.3">
      <c r="A51" s="72" t="s">
        <v>135</v>
      </c>
      <c r="B51" s="73" t="s">
        <v>136</v>
      </c>
      <c r="C51" s="73" t="s">
        <v>137</v>
      </c>
      <c r="D51" s="74" t="s">
        <v>26</v>
      </c>
      <c r="E51" s="136">
        <v>146</v>
      </c>
      <c r="F51" s="79">
        <v>1117</v>
      </c>
      <c r="G51" s="3">
        <v>6473</v>
      </c>
    </row>
    <row r="52" spans="1:7" ht="15" thickBot="1" x14ac:dyDescent="0.35">
      <c r="A52" s="75" t="s">
        <v>138</v>
      </c>
      <c r="B52" s="76" t="s">
        <v>139</v>
      </c>
      <c r="C52" s="76" t="s">
        <v>140</v>
      </c>
      <c r="D52" s="77" t="s">
        <v>26</v>
      </c>
      <c r="E52" s="135">
        <v>104</v>
      </c>
      <c r="F52" s="85">
        <v>643</v>
      </c>
      <c r="G52" s="49">
        <v>2312</v>
      </c>
    </row>
  </sheetData>
  <hyperlinks>
    <hyperlink ref="B39" r:id="rId1" xr:uid="{226CCE36-CFD6-4418-842B-BC98A91978C6}"/>
    <hyperlink ref="B36" r:id="rId2" xr:uid="{D85BF197-519B-4034-BEC6-63E6DB68F440}"/>
    <hyperlink ref="B43" r:id="rId3" display="Via Francigena " xr:uid="{FC06F5D9-43A5-420B-BBDF-CD35A9DE78E4}"/>
    <hyperlink ref="B35" r:id="rId4" xr:uid="{28747261-862B-4791-8EB1-8BC79F28D079}"/>
    <hyperlink ref="B34" r:id="rId5" location="google_vignette" xr:uid="{5231B775-4183-4EFD-A4D6-BC7512BA5403}"/>
    <hyperlink ref="B32" r:id="rId6" location="google_vignette" xr:uid="{188600E4-7797-4C95-A600-DD3B646ED387}"/>
    <hyperlink ref="B33" r:id="rId7" xr:uid="{DD9405C4-0CB3-4B8C-B6AD-40C3BF90FF83}"/>
    <hyperlink ref="B49" r:id="rId8" xr:uid="{DD3D8AC5-D514-4F7C-B712-05D0E82228E6}"/>
    <hyperlink ref="B8" r:id="rId9" xr:uid="{C054F51A-2F59-43BF-9ABC-52EBE9508B1E}"/>
    <hyperlink ref="B9" r:id="rId10" xr:uid="{57283A6B-D3FC-4F8D-AAE7-8F4CF6B5512C}"/>
    <hyperlink ref="B11" r:id="rId11" xr:uid="{3838D2E5-1DBF-41B2-A366-CC471E96325C}"/>
    <hyperlink ref="B13" r:id="rId12" xr:uid="{5818B3DF-54FD-479B-B581-6FDB90206EFB}"/>
    <hyperlink ref="B14" r:id="rId13" xr:uid="{C0095FFE-F1DA-4BBA-8660-230B43407417}"/>
    <hyperlink ref="B10" r:id="rId14" xr:uid="{6871B1EB-8F60-4074-A447-1A1172E6BD91}"/>
    <hyperlink ref="B4" r:id="rId15" display="StadsGr &amp; GR565-Sniederspad" xr:uid="{3BEE31D6-1748-4D87-9D5F-990C53AD2D4F}"/>
    <hyperlink ref="B5" r:id="rId16" display="GR5" xr:uid="{185C23AB-8C23-49B3-B682-A058690D8F08}"/>
    <hyperlink ref="B3" r:id="rId17" display="StadsGr &amp; GR565-Sniederspad" xr:uid="{F7B84F98-7BE9-4961-9BD3-F08CD4A6EF2D}"/>
    <hyperlink ref="B6" r:id="rId18" xr:uid="{7C713BD6-53AC-4FEE-8927-16EF8868A7BD}"/>
    <hyperlink ref="B25" r:id="rId19" display="Alipne Panoramaweg (1) Stein-Amden" xr:uid="{30AAD740-D322-4C4E-95E4-A6ACAB41016E}"/>
    <hyperlink ref="B24" r:id="rId20" xr:uid="{6AC6EB82-053D-4A45-8955-0DAA4CEBB985}"/>
    <hyperlink ref="B26" r:id="rId21" xr:uid="{DB0BFD0E-6695-4EA0-8204-0533E1EBAFE4}"/>
    <hyperlink ref="B27" r:id="rId22" xr:uid="{9C197558-A9CC-486B-86EE-01ACD01221FD}"/>
    <hyperlink ref="B19" r:id="rId23" xr:uid="{E0657F25-94AC-4C5D-8BBC-B0A45042E3AF}"/>
    <hyperlink ref="B16" r:id="rId24" xr:uid="{C909EE8A-47BC-42CC-9A8A-D0596B42F682}"/>
    <hyperlink ref="B15" r:id="rId25" display="Jakobsweg" xr:uid="{066A5F3F-A179-4CC7-B903-9F7CCB72848F}"/>
    <hyperlink ref="B22" r:id="rId26" xr:uid="{537C9E35-440A-492B-9743-7EB292E1799D}"/>
    <hyperlink ref="B23" r:id="rId27" xr:uid="{84CF8DD5-4F44-47B0-B18B-D2E34129C070}"/>
    <hyperlink ref="B30" r:id="rId28" xr:uid="{0A361409-FA7A-427A-A645-321526F653E5}"/>
    <hyperlink ref="B29" r:id="rId29" xr:uid="{5AEBDD5E-6923-4172-855C-8C6084B49EFC}"/>
    <hyperlink ref="B21" r:id="rId30" xr:uid="{7EAE1792-6306-4EDF-903E-1BC5CC9012CE}"/>
    <hyperlink ref="B20" r:id="rId31" xr:uid="{46762226-0DA0-4770-9AD4-A7CF269B7882}"/>
    <hyperlink ref="B31" r:id="rId32" xr:uid="{EA79FE19-E328-49DB-A5D9-63B81AA3596B}"/>
    <hyperlink ref="B38" r:id="rId33" xr:uid="{DF0C421F-32BD-41E9-B471-BDC3D757C508}"/>
    <hyperlink ref="B37" r:id="rId34" xr:uid="{687FE8A0-E8C0-4012-B01B-AFC6FBD263AB}"/>
    <hyperlink ref="B40" r:id="rId35" xr:uid="{EC91270A-5E7C-4602-B09A-BFACC7C3040A}"/>
    <hyperlink ref="B41" r:id="rId36" xr:uid="{C2FCF5C7-221F-47B5-8CC0-7252D76F62D3}"/>
    <hyperlink ref="B18" r:id="rId37" xr:uid="{5394DDAE-7F21-4E3D-9222-DE5ADD6D81B4}"/>
    <hyperlink ref="B44" r:id="rId38" xr:uid="{0CE1A2A5-DB81-4F87-A7D9-007C4CDA3DBA}"/>
    <hyperlink ref="B46" r:id="rId39" xr:uid="{7E7F89BE-2EA8-4706-9EFB-FCD0DC2C5219}"/>
    <hyperlink ref="B47" r:id="rId40" xr:uid="{98E7803F-F97C-4716-9241-BEDA07A81F29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1F869F-1C7E-40E4-B892-AA303C159907}">
  <dimension ref="A1:L52"/>
  <sheetViews>
    <sheetView workbookViewId="0">
      <selection activeCell="T12" sqref="T12"/>
    </sheetView>
  </sheetViews>
  <sheetFormatPr defaultRowHeight="14.4" x14ac:dyDescent="0.3"/>
  <sheetData>
    <row r="1" spans="1:12" ht="15" thickBot="1" x14ac:dyDescent="0.35">
      <c r="A1" s="6" t="s">
        <v>0</v>
      </c>
      <c r="B1" s="7" t="s">
        <v>1</v>
      </c>
      <c r="C1" s="7" t="s">
        <v>2</v>
      </c>
      <c r="D1" s="7" t="s">
        <v>3</v>
      </c>
      <c r="E1" s="8" t="s">
        <v>4</v>
      </c>
      <c r="F1" s="9" t="s">
        <v>5</v>
      </c>
      <c r="G1" s="9" t="s">
        <v>6</v>
      </c>
      <c r="H1" s="8" t="s">
        <v>9</v>
      </c>
      <c r="I1" s="9" t="s">
        <v>7</v>
      </c>
      <c r="J1" s="9" t="s">
        <v>8</v>
      </c>
      <c r="K1" s="8" t="s">
        <v>209</v>
      </c>
      <c r="L1" s="10" t="s">
        <v>235</v>
      </c>
    </row>
    <row r="2" spans="1:12" ht="15" thickBot="1" x14ac:dyDescent="0.35">
      <c r="A2" s="22">
        <v>0</v>
      </c>
      <c r="B2" s="23" t="s">
        <v>10</v>
      </c>
      <c r="C2" s="23" t="s">
        <v>11</v>
      </c>
      <c r="D2" s="23" t="s">
        <v>12</v>
      </c>
      <c r="E2" s="24" t="s">
        <v>13</v>
      </c>
      <c r="F2" s="130">
        <v>64.7</v>
      </c>
      <c r="G2" s="26"/>
      <c r="H2" s="80">
        <v>147</v>
      </c>
      <c r="I2" s="25">
        <v>140</v>
      </c>
      <c r="J2" s="27">
        <v>33</v>
      </c>
      <c r="K2" s="146">
        <v>2.1638330757341575</v>
      </c>
      <c r="L2" s="5" t="s">
        <v>230</v>
      </c>
    </row>
    <row r="3" spans="1:12" x14ac:dyDescent="0.3">
      <c r="A3" s="36" t="s">
        <v>165</v>
      </c>
      <c r="B3" s="37" t="s">
        <v>141</v>
      </c>
      <c r="C3" s="28" t="s">
        <v>14</v>
      </c>
      <c r="D3" s="28" t="s">
        <v>12</v>
      </c>
      <c r="E3" s="29" t="s">
        <v>142</v>
      </c>
      <c r="F3" s="131">
        <v>8.4</v>
      </c>
      <c r="G3" s="38">
        <v>8.4</v>
      </c>
      <c r="H3" s="81">
        <v>9</v>
      </c>
      <c r="I3" s="38">
        <v>30</v>
      </c>
      <c r="J3" s="39">
        <v>32</v>
      </c>
      <c r="K3" s="146">
        <v>3.5714285714285712</v>
      </c>
      <c r="L3" s="5" t="s">
        <v>231</v>
      </c>
    </row>
    <row r="4" spans="1:12" x14ac:dyDescent="0.3">
      <c r="A4" s="40" t="s">
        <v>166</v>
      </c>
      <c r="B4" s="13" t="s">
        <v>143</v>
      </c>
      <c r="C4" s="11" t="s">
        <v>14</v>
      </c>
      <c r="D4" s="11" t="s">
        <v>12</v>
      </c>
      <c r="E4" s="12" t="s">
        <v>142</v>
      </c>
      <c r="F4" s="132">
        <v>25.1</v>
      </c>
      <c r="G4" s="14">
        <v>33.5</v>
      </c>
      <c r="H4" s="82">
        <v>14</v>
      </c>
      <c r="I4" s="14">
        <v>66</v>
      </c>
      <c r="J4" s="41">
        <v>55</v>
      </c>
      <c r="K4" s="146">
        <v>2.6294820717131473</v>
      </c>
      <c r="L4" s="5" t="s">
        <v>232</v>
      </c>
    </row>
    <row r="5" spans="1:12" x14ac:dyDescent="0.3">
      <c r="A5" s="42">
        <v>2</v>
      </c>
      <c r="B5" s="15" t="s">
        <v>15</v>
      </c>
      <c r="C5" s="16" t="s">
        <v>12</v>
      </c>
      <c r="D5" s="16" t="s">
        <v>16</v>
      </c>
      <c r="E5" s="17" t="s">
        <v>17</v>
      </c>
      <c r="F5" s="133">
        <v>184</v>
      </c>
      <c r="G5" s="34">
        <v>217.5</v>
      </c>
      <c r="H5" s="83">
        <v>111</v>
      </c>
      <c r="I5" s="18">
        <v>1249</v>
      </c>
      <c r="J5" s="43">
        <v>1198</v>
      </c>
      <c r="K5" s="146">
        <v>6.7880434782608692</v>
      </c>
      <c r="L5" s="5" t="s">
        <v>233</v>
      </c>
    </row>
    <row r="6" spans="1:12" x14ac:dyDescent="0.3">
      <c r="A6" s="44" t="s">
        <v>144</v>
      </c>
      <c r="B6" s="30" t="s">
        <v>145</v>
      </c>
      <c r="C6" s="31" t="s">
        <v>14</v>
      </c>
      <c r="D6" s="31" t="s">
        <v>146</v>
      </c>
      <c r="E6" s="32" t="s">
        <v>147</v>
      </c>
      <c r="F6" s="134">
        <v>246</v>
      </c>
      <c r="G6" s="33">
        <v>463.5</v>
      </c>
      <c r="H6" s="84">
        <v>573</v>
      </c>
      <c r="I6" s="33">
        <v>7701</v>
      </c>
      <c r="J6" s="45">
        <v>7599</v>
      </c>
      <c r="K6" s="146">
        <v>31.304878048780488</v>
      </c>
      <c r="L6" s="5" t="s">
        <v>234</v>
      </c>
    </row>
    <row r="7" spans="1:12" ht="15" thickBot="1" x14ac:dyDescent="0.35">
      <c r="A7" s="46" t="s">
        <v>148</v>
      </c>
      <c r="B7" s="47" t="s">
        <v>57</v>
      </c>
      <c r="C7" s="47" t="s">
        <v>146</v>
      </c>
      <c r="D7" s="47" t="s">
        <v>18</v>
      </c>
      <c r="E7" s="48" t="s">
        <v>149</v>
      </c>
      <c r="F7" s="135">
        <v>18.3</v>
      </c>
      <c r="G7" s="49">
        <v>481.8</v>
      </c>
      <c r="H7" s="85">
        <v>396</v>
      </c>
      <c r="I7" s="49">
        <v>470</v>
      </c>
      <c r="J7" s="50">
        <v>500</v>
      </c>
      <c r="K7" s="146">
        <v>25.683060109289617</v>
      </c>
      <c r="L7" s="5" t="s">
        <v>151</v>
      </c>
    </row>
    <row r="8" spans="1:12" x14ac:dyDescent="0.3">
      <c r="A8" s="36" t="s">
        <v>199</v>
      </c>
      <c r="B8" s="37" t="s">
        <v>44</v>
      </c>
      <c r="C8" s="51" t="s">
        <v>18</v>
      </c>
      <c r="D8" s="28" t="s">
        <v>45</v>
      </c>
      <c r="E8" s="29" t="s">
        <v>19</v>
      </c>
      <c r="F8" s="131">
        <v>60.7</v>
      </c>
      <c r="G8" s="38">
        <v>542.5</v>
      </c>
      <c r="H8" s="81">
        <v>643</v>
      </c>
      <c r="I8" s="38">
        <v>1840</v>
      </c>
      <c r="J8" s="39">
        <v>1577</v>
      </c>
      <c r="K8" s="146">
        <v>30.313014827018119</v>
      </c>
      <c r="L8" s="5" t="s">
        <v>229</v>
      </c>
    </row>
    <row r="9" spans="1:12" x14ac:dyDescent="0.3">
      <c r="A9" s="52" t="s">
        <v>46</v>
      </c>
      <c r="B9" s="20" t="s">
        <v>47</v>
      </c>
      <c r="C9" t="s">
        <v>45</v>
      </c>
      <c r="D9" t="s">
        <v>48</v>
      </c>
      <c r="E9" s="2" t="s">
        <v>19</v>
      </c>
      <c r="F9" s="136">
        <v>79.900000000000006</v>
      </c>
      <c r="G9" s="3">
        <v>622.4</v>
      </c>
      <c r="H9" s="79">
        <v>627</v>
      </c>
      <c r="I9" s="3">
        <v>1877</v>
      </c>
      <c r="J9" s="53">
        <v>2031</v>
      </c>
      <c r="K9" s="146">
        <v>23.491864831038797</v>
      </c>
      <c r="L9" s="5" t="s">
        <v>152</v>
      </c>
    </row>
    <row r="10" spans="1:12" x14ac:dyDescent="0.3">
      <c r="A10" s="52" t="s">
        <v>49</v>
      </c>
      <c r="B10" s="20" t="s">
        <v>50</v>
      </c>
      <c r="C10" t="s">
        <v>51</v>
      </c>
      <c r="D10" t="s">
        <v>52</v>
      </c>
      <c r="E10" s="2" t="s">
        <v>19</v>
      </c>
      <c r="F10" s="136">
        <v>26.7</v>
      </c>
      <c r="G10" s="3">
        <v>649.1</v>
      </c>
      <c r="H10" s="79">
        <v>380</v>
      </c>
      <c r="I10" s="3">
        <v>721</v>
      </c>
      <c r="J10" s="53">
        <v>587</v>
      </c>
      <c r="K10" s="146">
        <v>27.00374531835206</v>
      </c>
      <c r="L10" s="5" t="s">
        <v>153</v>
      </c>
    </row>
    <row r="11" spans="1:12" x14ac:dyDescent="0.3">
      <c r="A11" s="52" t="s">
        <v>53</v>
      </c>
      <c r="B11" s="20" t="s">
        <v>54</v>
      </c>
      <c r="C11" t="s">
        <v>52</v>
      </c>
      <c r="D11" t="s">
        <v>55</v>
      </c>
      <c r="E11" s="2" t="s">
        <v>19</v>
      </c>
      <c r="F11" s="136">
        <v>28.6</v>
      </c>
      <c r="G11" s="3">
        <v>677.7</v>
      </c>
      <c r="H11" s="79">
        <v>379</v>
      </c>
      <c r="I11" s="3">
        <v>315</v>
      </c>
      <c r="J11" s="53">
        <v>464</v>
      </c>
      <c r="K11" s="146">
        <v>11.013986013986013</v>
      </c>
      <c r="L11" s="5" t="s">
        <v>154</v>
      </c>
    </row>
    <row r="12" spans="1:12" x14ac:dyDescent="0.3">
      <c r="A12" s="52" t="s">
        <v>56</v>
      </c>
      <c r="B12" t="s">
        <v>57</v>
      </c>
      <c r="C12" t="s">
        <v>55</v>
      </c>
      <c r="D12" t="s">
        <v>58</v>
      </c>
      <c r="E12" s="2" t="s">
        <v>59</v>
      </c>
      <c r="F12" s="136">
        <v>3.6</v>
      </c>
      <c r="G12" s="3">
        <v>681.30000000000007</v>
      </c>
      <c r="H12" s="79">
        <v>414</v>
      </c>
      <c r="I12" s="3">
        <v>222</v>
      </c>
      <c r="J12" s="53">
        <v>33</v>
      </c>
      <c r="K12" s="146">
        <v>61.666666666666664</v>
      </c>
      <c r="L12" s="5" t="s">
        <v>155</v>
      </c>
    </row>
    <row r="13" spans="1:12" x14ac:dyDescent="0.3">
      <c r="A13" s="52" t="s">
        <v>60</v>
      </c>
      <c r="B13" s="20" t="s">
        <v>61</v>
      </c>
      <c r="C13" t="s">
        <v>58</v>
      </c>
      <c r="D13" t="s">
        <v>62</v>
      </c>
      <c r="E13" s="2" t="s">
        <v>59</v>
      </c>
      <c r="F13" s="136">
        <v>7.8</v>
      </c>
      <c r="G13" s="3">
        <v>689.1</v>
      </c>
      <c r="H13" s="79">
        <v>547</v>
      </c>
      <c r="I13" s="3">
        <v>289</v>
      </c>
      <c r="J13" s="53">
        <v>501</v>
      </c>
      <c r="K13" s="146">
        <v>37.051282051282051</v>
      </c>
      <c r="L13" s="5" t="s">
        <v>156</v>
      </c>
    </row>
    <row r="14" spans="1:12" x14ac:dyDescent="0.3">
      <c r="A14" s="52" t="s">
        <v>63</v>
      </c>
      <c r="B14" s="20" t="s">
        <v>64</v>
      </c>
      <c r="C14" t="s">
        <v>62</v>
      </c>
      <c r="D14" t="s">
        <v>65</v>
      </c>
      <c r="E14" s="2" t="s">
        <v>59</v>
      </c>
      <c r="F14" s="136">
        <v>18.899999999999999</v>
      </c>
      <c r="G14" s="3">
        <v>708</v>
      </c>
      <c r="H14" s="79">
        <v>497</v>
      </c>
      <c r="I14" s="3">
        <v>462</v>
      </c>
      <c r="J14" s="53">
        <v>518</v>
      </c>
      <c r="K14" s="146">
        <v>24.444444444444446</v>
      </c>
      <c r="L14" s="5" t="s">
        <v>157</v>
      </c>
    </row>
    <row r="15" spans="1:12" x14ac:dyDescent="0.3">
      <c r="A15" s="52" t="s">
        <v>66</v>
      </c>
      <c r="B15" s="20" t="s">
        <v>67</v>
      </c>
      <c r="C15" t="s">
        <v>65</v>
      </c>
      <c r="D15" t="s">
        <v>68</v>
      </c>
      <c r="E15" s="2" t="s">
        <v>59</v>
      </c>
      <c r="F15" s="136">
        <v>20.3</v>
      </c>
      <c r="G15" s="3">
        <v>728.3</v>
      </c>
      <c r="H15" s="79">
        <v>212</v>
      </c>
      <c r="I15" s="3">
        <v>142</v>
      </c>
      <c r="J15" s="53">
        <v>154</v>
      </c>
      <c r="K15" s="146">
        <v>6.9950738916256157</v>
      </c>
      <c r="L15" s="5" t="s">
        <v>158</v>
      </c>
    </row>
    <row r="16" spans="1:12" x14ac:dyDescent="0.3">
      <c r="A16" s="40" t="s">
        <v>69</v>
      </c>
      <c r="B16" s="13" t="s">
        <v>70</v>
      </c>
      <c r="C16" s="11" t="s">
        <v>68</v>
      </c>
      <c r="D16" s="19" t="s">
        <v>20</v>
      </c>
      <c r="E16" s="12" t="s">
        <v>59</v>
      </c>
      <c r="F16" s="132">
        <v>18.8</v>
      </c>
      <c r="G16" s="14">
        <v>747.09999999999991</v>
      </c>
      <c r="H16" s="82">
        <v>142</v>
      </c>
      <c r="I16" s="14">
        <v>80</v>
      </c>
      <c r="J16" s="41">
        <v>96</v>
      </c>
      <c r="K16" s="146">
        <v>4.2553191489361701</v>
      </c>
      <c r="L16" s="5" t="s">
        <v>159</v>
      </c>
    </row>
    <row r="17" spans="1:12" x14ac:dyDescent="0.3">
      <c r="A17" s="44" t="s">
        <v>71</v>
      </c>
      <c r="B17" s="31" t="s">
        <v>57</v>
      </c>
      <c r="C17" s="35" t="s">
        <v>20</v>
      </c>
      <c r="D17" s="31" t="s">
        <v>72</v>
      </c>
      <c r="E17" s="32" t="s">
        <v>19</v>
      </c>
      <c r="F17" s="134">
        <v>20.9</v>
      </c>
      <c r="G17" s="33">
        <v>767.99999999999989</v>
      </c>
      <c r="H17" s="84">
        <v>156</v>
      </c>
      <c r="I17" s="33">
        <v>76</v>
      </c>
      <c r="J17" s="45">
        <v>46</v>
      </c>
      <c r="K17" s="146">
        <v>3.6363636363636367</v>
      </c>
      <c r="L17" s="5" t="s">
        <v>227</v>
      </c>
    </row>
    <row r="18" spans="1:12" x14ac:dyDescent="0.3">
      <c r="A18" s="52" t="s">
        <v>73</v>
      </c>
      <c r="B18" s="5" t="s">
        <v>74</v>
      </c>
      <c r="C18" t="s">
        <v>72</v>
      </c>
      <c r="D18" t="s">
        <v>75</v>
      </c>
      <c r="E18" s="2" t="s">
        <v>19</v>
      </c>
      <c r="F18" s="136">
        <v>12.2</v>
      </c>
      <c r="G18" s="3">
        <v>780.19999999999993</v>
      </c>
      <c r="H18" s="79">
        <v>925</v>
      </c>
      <c r="I18" s="3">
        <v>825</v>
      </c>
      <c r="J18" s="53">
        <v>41</v>
      </c>
      <c r="K18" s="146">
        <v>67.622950819672141</v>
      </c>
      <c r="L18" s="5" t="s">
        <v>160</v>
      </c>
    </row>
    <row r="19" spans="1:12" x14ac:dyDescent="0.3">
      <c r="A19" s="52" t="s">
        <v>76</v>
      </c>
      <c r="B19" s="20" t="s">
        <v>77</v>
      </c>
      <c r="C19" t="s">
        <v>75</v>
      </c>
      <c r="D19" t="s">
        <v>78</v>
      </c>
      <c r="E19" s="2" t="s">
        <v>79</v>
      </c>
      <c r="F19" s="136">
        <v>108</v>
      </c>
      <c r="G19" s="3">
        <v>888.19999999999993</v>
      </c>
      <c r="H19" s="79">
        <v>1156</v>
      </c>
      <c r="I19" s="3">
        <v>3637</v>
      </c>
      <c r="J19" s="53">
        <v>3528</v>
      </c>
      <c r="K19" s="146">
        <v>33.675925925925924</v>
      </c>
      <c r="L19" s="5" t="s">
        <v>161</v>
      </c>
    </row>
    <row r="20" spans="1:12" x14ac:dyDescent="0.3">
      <c r="A20" s="40" t="s">
        <v>80</v>
      </c>
      <c r="B20" s="13" t="s">
        <v>81</v>
      </c>
      <c r="C20" s="11" t="s">
        <v>78</v>
      </c>
      <c r="D20" s="19" t="s">
        <v>82</v>
      </c>
      <c r="E20" s="12" t="s">
        <v>79</v>
      </c>
      <c r="F20" s="132">
        <v>70</v>
      </c>
      <c r="G20" s="14">
        <v>958.19999999999993</v>
      </c>
      <c r="H20" s="82">
        <v>1190</v>
      </c>
      <c r="I20" s="14">
        <v>2137</v>
      </c>
      <c r="J20" s="41">
        <v>2828</v>
      </c>
      <c r="K20" s="146">
        <v>30.528571428571428</v>
      </c>
      <c r="L20" s="5" t="s">
        <v>162</v>
      </c>
    </row>
    <row r="21" spans="1:12" x14ac:dyDescent="0.3">
      <c r="A21" s="52" t="s">
        <v>83</v>
      </c>
      <c r="B21" s="20" t="s">
        <v>84</v>
      </c>
      <c r="C21" s="21" t="s">
        <v>82</v>
      </c>
      <c r="D21" t="s">
        <v>85</v>
      </c>
      <c r="E21" s="2" t="s">
        <v>21</v>
      </c>
      <c r="F21" s="136">
        <v>38</v>
      </c>
      <c r="G21" s="3">
        <v>996.19999999999993</v>
      </c>
      <c r="H21" s="79">
        <v>385</v>
      </c>
      <c r="I21" s="3">
        <v>493</v>
      </c>
      <c r="J21" s="53">
        <v>462</v>
      </c>
      <c r="K21" s="146">
        <v>12.973684210526315</v>
      </c>
      <c r="L21" s="5" t="s">
        <v>228</v>
      </c>
    </row>
    <row r="22" spans="1:12" ht="15" thickBot="1" x14ac:dyDescent="0.35">
      <c r="A22" s="46" t="s">
        <v>86</v>
      </c>
      <c r="B22" s="54" t="s">
        <v>87</v>
      </c>
      <c r="C22" s="47" t="s">
        <v>85</v>
      </c>
      <c r="D22" s="55" t="s">
        <v>22</v>
      </c>
      <c r="E22" s="48" t="s">
        <v>21</v>
      </c>
      <c r="F22" s="135">
        <v>17.100000000000001</v>
      </c>
      <c r="G22" s="49">
        <v>1013.3</v>
      </c>
      <c r="H22" s="85">
        <v>438</v>
      </c>
      <c r="I22" s="49">
        <v>368</v>
      </c>
      <c r="J22" s="50">
        <v>279</v>
      </c>
      <c r="K22" s="146">
        <v>21.520467836257307</v>
      </c>
      <c r="L22" s="5" t="s">
        <v>163</v>
      </c>
    </row>
    <row r="23" spans="1:12" x14ac:dyDescent="0.3">
      <c r="A23" s="36" t="s">
        <v>88</v>
      </c>
      <c r="B23" s="37" t="s">
        <v>89</v>
      </c>
      <c r="C23" s="51" t="s">
        <v>22</v>
      </c>
      <c r="D23" s="28" t="s">
        <v>90</v>
      </c>
      <c r="E23" s="29" t="s">
        <v>21</v>
      </c>
      <c r="F23" s="131">
        <v>39.700000000000003</v>
      </c>
      <c r="G23" s="38">
        <v>1053</v>
      </c>
      <c r="H23" s="81">
        <v>1004</v>
      </c>
      <c r="I23" s="38">
        <v>1661</v>
      </c>
      <c r="J23" s="39">
        <v>1153</v>
      </c>
      <c r="K23" s="146">
        <v>41.838790931989919</v>
      </c>
      <c r="L23" s="5" t="s">
        <v>164</v>
      </c>
    </row>
    <row r="24" spans="1:12" x14ac:dyDescent="0.3">
      <c r="A24" s="52" t="s">
        <v>91</v>
      </c>
      <c r="B24" s="20" t="s">
        <v>92</v>
      </c>
      <c r="C24" t="s">
        <v>90</v>
      </c>
      <c r="D24" t="s">
        <v>93</v>
      </c>
      <c r="E24" s="2" t="s">
        <v>21</v>
      </c>
      <c r="F24" s="136">
        <v>43.1</v>
      </c>
      <c r="G24" s="3">
        <v>1096.0999999999999</v>
      </c>
      <c r="H24" s="79">
        <v>1771</v>
      </c>
      <c r="I24" s="3">
        <v>2944</v>
      </c>
      <c r="J24" s="53">
        <v>2442</v>
      </c>
      <c r="K24" s="146">
        <v>68.306264501160086</v>
      </c>
      <c r="L24" s="5" t="s">
        <v>168</v>
      </c>
    </row>
    <row r="25" spans="1:12" x14ac:dyDescent="0.3">
      <c r="A25" s="52" t="s">
        <v>94</v>
      </c>
      <c r="B25" s="20" t="s">
        <v>169</v>
      </c>
      <c r="C25" t="s">
        <v>93</v>
      </c>
      <c r="D25" t="s">
        <v>95</v>
      </c>
      <c r="E25" s="2" t="s">
        <v>21</v>
      </c>
      <c r="F25" s="136">
        <v>5.0999999999999996</v>
      </c>
      <c r="G25" s="3">
        <v>1101.1999999999998</v>
      </c>
      <c r="H25" s="79">
        <v>1450</v>
      </c>
      <c r="I25" s="3">
        <v>25</v>
      </c>
      <c r="J25" s="53">
        <v>556</v>
      </c>
      <c r="K25" s="146">
        <v>4.9019607843137258</v>
      </c>
      <c r="L25" s="5" t="s">
        <v>226</v>
      </c>
    </row>
    <row r="26" spans="1:12" x14ac:dyDescent="0.3">
      <c r="A26" s="52" t="s">
        <v>96</v>
      </c>
      <c r="B26" s="20" t="s">
        <v>97</v>
      </c>
      <c r="C26" t="s">
        <v>95</v>
      </c>
      <c r="D26" t="s">
        <v>23</v>
      </c>
      <c r="E26" s="2" t="s">
        <v>21</v>
      </c>
      <c r="F26" s="136">
        <v>53.7</v>
      </c>
      <c r="G26" s="3">
        <v>1154.8999999999999</v>
      </c>
      <c r="H26" s="79">
        <v>1228</v>
      </c>
      <c r="I26" s="3">
        <v>2704</v>
      </c>
      <c r="J26" s="53">
        <v>3098</v>
      </c>
      <c r="K26" s="146">
        <v>50.353817504655488</v>
      </c>
      <c r="L26" s="5" t="s">
        <v>170</v>
      </c>
    </row>
    <row r="27" spans="1:12" x14ac:dyDescent="0.3">
      <c r="A27" s="52" t="s">
        <v>98</v>
      </c>
      <c r="B27" s="20" t="s">
        <v>99</v>
      </c>
      <c r="C27" t="s">
        <v>23</v>
      </c>
      <c r="D27" t="s">
        <v>100</v>
      </c>
      <c r="E27" s="2" t="s">
        <v>21</v>
      </c>
      <c r="F27" s="136">
        <v>4.3</v>
      </c>
      <c r="G27" s="3">
        <v>1159.1999999999998</v>
      </c>
      <c r="H27" s="79">
        <v>789</v>
      </c>
      <c r="I27" s="3">
        <v>305</v>
      </c>
      <c r="J27" s="53">
        <v>33</v>
      </c>
      <c r="K27" s="146">
        <v>70.930232558139537</v>
      </c>
      <c r="L27" s="5" t="s">
        <v>171</v>
      </c>
    </row>
    <row r="28" spans="1:12" x14ac:dyDescent="0.3">
      <c r="A28" s="40" t="s">
        <v>101</v>
      </c>
      <c r="B28" s="11" t="s">
        <v>57</v>
      </c>
      <c r="C28" s="11" t="s">
        <v>100</v>
      </c>
      <c r="D28" s="19" t="s">
        <v>102</v>
      </c>
      <c r="E28" s="12" t="s">
        <v>21</v>
      </c>
      <c r="F28" s="132">
        <v>39.799999999999997</v>
      </c>
      <c r="G28" s="14">
        <v>1198.9999999999998</v>
      </c>
      <c r="H28" s="82">
        <v>1358</v>
      </c>
      <c r="I28" s="14">
        <v>1406</v>
      </c>
      <c r="J28" s="41">
        <v>1592</v>
      </c>
      <c r="K28" s="146">
        <v>35.326633165829151</v>
      </c>
    </row>
    <row r="29" spans="1:12" x14ac:dyDescent="0.3">
      <c r="A29" s="44" t="s">
        <v>103</v>
      </c>
      <c r="B29" s="30" t="s">
        <v>104</v>
      </c>
      <c r="C29" s="35" t="s">
        <v>102</v>
      </c>
      <c r="D29" s="31" t="s">
        <v>105</v>
      </c>
      <c r="E29" s="32" t="s">
        <v>21</v>
      </c>
      <c r="F29" s="134">
        <v>31.9</v>
      </c>
      <c r="G29" s="33">
        <v>1230.8999999999999</v>
      </c>
      <c r="H29" s="84">
        <v>1523</v>
      </c>
      <c r="I29" s="33">
        <v>2283</v>
      </c>
      <c r="J29" s="45">
        <v>1477</v>
      </c>
      <c r="K29" s="146">
        <v>71.567398119122259</v>
      </c>
      <c r="L29" s="5" t="s">
        <v>172</v>
      </c>
    </row>
    <row r="30" spans="1:12" x14ac:dyDescent="0.3">
      <c r="A30" s="40" t="s">
        <v>106</v>
      </c>
      <c r="B30" s="13" t="s">
        <v>107</v>
      </c>
      <c r="C30" s="11" t="s">
        <v>105</v>
      </c>
      <c r="D30" s="19" t="s">
        <v>24</v>
      </c>
      <c r="E30" s="12" t="s">
        <v>25</v>
      </c>
      <c r="F30" s="132">
        <v>35.700000000000003</v>
      </c>
      <c r="G30" s="14">
        <v>1266.5999999999999</v>
      </c>
      <c r="H30" s="82">
        <v>2119</v>
      </c>
      <c r="I30" s="14">
        <v>1308</v>
      </c>
      <c r="J30" s="41">
        <v>2453</v>
      </c>
      <c r="K30" s="146">
        <v>36.638655462184872</v>
      </c>
      <c r="L30" s="5" t="s">
        <v>172</v>
      </c>
    </row>
    <row r="31" spans="1:12" x14ac:dyDescent="0.3">
      <c r="A31" s="44" t="s">
        <v>108</v>
      </c>
      <c r="B31" s="30" t="s">
        <v>109</v>
      </c>
      <c r="C31" s="35" t="s">
        <v>24</v>
      </c>
      <c r="D31" s="31" t="s">
        <v>110</v>
      </c>
      <c r="E31" s="32" t="s">
        <v>26</v>
      </c>
      <c r="F31" s="134">
        <v>26.3</v>
      </c>
      <c r="G31" s="33">
        <v>1292.8999999999999</v>
      </c>
      <c r="H31" s="84">
        <v>494</v>
      </c>
      <c r="I31" s="33">
        <v>1144</v>
      </c>
      <c r="J31" s="45">
        <v>1261</v>
      </c>
      <c r="K31" s="146">
        <v>43.49809885931559</v>
      </c>
      <c r="L31" s="5" t="s">
        <v>173</v>
      </c>
    </row>
    <row r="32" spans="1:12" x14ac:dyDescent="0.3">
      <c r="A32" s="52" t="s">
        <v>111</v>
      </c>
      <c r="B32" s="20" t="s">
        <v>112</v>
      </c>
      <c r="C32" t="s">
        <v>110</v>
      </c>
      <c r="D32" t="s">
        <v>113</v>
      </c>
      <c r="E32" s="2" t="s">
        <v>26</v>
      </c>
      <c r="F32" s="136">
        <v>7.3</v>
      </c>
      <c r="G32" s="3">
        <v>1300.1999999999998</v>
      </c>
      <c r="H32" s="79">
        <v>208</v>
      </c>
      <c r="I32" s="3">
        <v>63</v>
      </c>
      <c r="J32" s="53">
        <v>68</v>
      </c>
      <c r="K32" s="146">
        <v>8.6301369863013697</v>
      </c>
      <c r="L32" s="5" t="s">
        <v>174</v>
      </c>
    </row>
    <row r="33" spans="1:12" x14ac:dyDescent="0.3">
      <c r="A33" s="52" t="s">
        <v>114</v>
      </c>
      <c r="B33" s="20" t="s">
        <v>115</v>
      </c>
      <c r="C33" t="s">
        <v>113</v>
      </c>
      <c r="D33" t="s">
        <v>116</v>
      </c>
      <c r="E33" s="2" t="s">
        <v>26</v>
      </c>
      <c r="F33" s="136">
        <v>7.8</v>
      </c>
      <c r="G33" s="3">
        <v>1307.9999999999998</v>
      </c>
      <c r="H33" s="79">
        <v>217</v>
      </c>
      <c r="I33" s="3">
        <v>65</v>
      </c>
      <c r="J33" s="53">
        <v>48</v>
      </c>
      <c r="K33" s="146">
        <v>8.3333333333333339</v>
      </c>
      <c r="L33" s="5" t="s">
        <v>176</v>
      </c>
    </row>
    <row r="34" spans="1:12" x14ac:dyDescent="0.3">
      <c r="A34" s="52" t="s">
        <v>117</v>
      </c>
      <c r="B34" s="20" t="s">
        <v>112</v>
      </c>
      <c r="C34" t="s">
        <v>116</v>
      </c>
      <c r="D34" t="s">
        <v>178</v>
      </c>
      <c r="E34" s="2" t="s">
        <v>26</v>
      </c>
      <c r="F34" s="136">
        <v>13.4</v>
      </c>
      <c r="G34" s="3">
        <v>1321.3999999999999</v>
      </c>
      <c r="H34" s="79">
        <v>794</v>
      </c>
      <c r="I34" s="3">
        <v>756</v>
      </c>
      <c r="J34" s="53">
        <v>727</v>
      </c>
      <c r="K34" s="146">
        <v>56.417910447761194</v>
      </c>
      <c r="L34" s="5" t="s">
        <v>175</v>
      </c>
    </row>
    <row r="35" spans="1:12" x14ac:dyDescent="0.3">
      <c r="A35" s="52" t="s">
        <v>118</v>
      </c>
      <c r="B35" s="20" t="s">
        <v>119</v>
      </c>
      <c r="C35" t="s">
        <v>178</v>
      </c>
      <c r="D35" t="s">
        <v>120</v>
      </c>
      <c r="E35" s="2" t="s">
        <v>26</v>
      </c>
      <c r="F35" s="136">
        <v>15.2</v>
      </c>
      <c r="G35" s="3">
        <v>1336.6</v>
      </c>
      <c r="H35" s="79">
        <v>1992</v>
      </c>
      <c r="I35" s="3">
        <v>1865</v>
      </c>
      <c r="J35" s="53">
        <v>135</v>
      </c>
      <c r="K35" s="146">
        <v>122.69736842105264</v>
      </c>
      <c r="L35" s="5"/>
    </row>
    <row r="36" spans="1:12" x14ac:dyDescent="0.3">
      <c r="A36" s="52" t="s">
        <v>121</v>
      </c>
      <c r="B36" s="20" t="s">
        <v>119</v>
      </c>
      <c r="C36" t="s">
        <v>120</v>
      </c>
      <c r="D36" t="s">
        <v>186</v>
      </c>
      <c r="E36" s="2" t="s">
        <v>26</v>
      </c>
      <c r="F36" s="136">
        <v>15.4</v>
      </c>
      <c r="G36" s="3">
        <v>1352</v>
      </c>
      <c r="H36" s="79">
        <v>1992</v>
      </c>
      <c r="I36" s="3">
        <v>242</v>
      </c>
      <c r="J36" s="53">
        <v>1674</v>
      </c>
      <c r="K36" s="146">
        <v>15.714285714285714</v>
      </c>
      <c r="L36" s="5" t="s">
        <v>177</v>
      </c>
    </row>
    <row r="37" spans="1:12" x14ac:dyDescent="0.3">
      <c r="A37" s="52" t="s">
        <v>179</v>
      </c>
      <c r="B37" s="20" t="s">
        <v>119</v>
      </c>
      <c r="C37" t="s">
        <v>186</v>
      </c>
      <c r="D37" t="s">
        <v>180</v>
      </c>
      <c r="E37" s="2" t="s">
        <v>26</v>
      </c>
      <c r="F37" s="136">
        <v>31.6</v>
      </c>
      <c r="G37" s="3">
        <v>1383.6</v>
      </c>
      <c r="H37" s="79">
        <v>672</v>
      </c>
      <c r="I37" s="3">
        <v>1004</v>
      </c>
      <c r="J37" s="53">
        <v>1224</v>
      </c>
      <c r="K37" s="146">
        <v>31.772151898734176</v>
      </c>
      <c r="L37" s="5" t="s">
        <v>177</v>
      </c>
    </row>
    <row r="38" spans="1:12" x14ac:dyDescent="0.3">
      <c r="A38" s="52" t="s">
        <v>187</v>
      </c>
      <c r="B38" s="20" t="s">
        <v>181</v>
      </c>
      <c r="C38" t="s">
        <v>180</v>
      </c>
      <c r="D38" t="s">
        <v>182</v>
      </c>
      <c r="E38" s="2" t="s">
        <v>26</v>
      </c>
      <c r="F38" s="136">
        <v>6</v>
      </c>
      <c r="G38" s="3">
        <v>1389.6</v>
      </c>
      <c r="H38" s="79">
        <v>1141</v>
      </c>
      <c r="I38" s="3">
        <v>697</v>
      </c>
      <c r="J38" s="53">
        <v>312</v>
      </c>
      <c r="K38" s="146">
        <v>116.16666666666667</v>
      </c>
      <c r="L38" s="5" t="s">
        <v>185</v>
      </c>
    </row>
    <row r="39" spans="1:12" ht="15" thickBot="1" x14ac:dyDescent="0.35">
      <c r="A39" s="46" t="s">
        <v>188</v>
      </c>
      <c r="B39" s="54" t="s">
        <v>189</v>
      </c>
      <c r="C39" s="47" t="s">
        <v>183</v>
      </c>
      <c r="D39" s="55" t="s">
        <v>27</v>
      </c>
      <c r="E39" s="48" t="s">
        <v>26</v>
      </c>
      <c r="F39" s="135">
        <v>11.4</v>
      </c>
      <c r="G39" s="49">
        <v>1401</v>
      </c>
      <c r="H39" s="85">
        <v>896</v>
      </c>
      <c r="I39" s="49">
        <v>104</v>
      </c>
      <c r="J39" s="50">
        <v>752</v>
      </c>
      <c r="K39" s="146">
        <v>9.1228070175438596</v>
      </c>
      <c r="L39" s="5" t="s">
        <v>184</v>
      </c>
    </row>
    <row r="40" spans="1:12" x14ac:dyDescent="0.3">
      <c r="A40" s="36" t="s">
        <v>122</v>
      </c>
      <c r="B40" s="149" t="s">
        <v>211</v>
      </c>
      <c r="C40" s="51" t="s">
        <v>27</v>
      </c>
      <c r="D40" s="56" t="s">
        <v>213</v>
      </c>
      <c r="E40" s="57" t="s">
        <v>26</v>
      </c>
      <c r="F40" s="131">
        <v>63.9</v>
      </c>
      <c r="G40" s="38">
        <v>1464.9</v>
      </c>
      <c r="H40" s="81">
        <v>256</v>
      </c>
      <c r="I40" s="38">
        <v>165</v>
      </c>
      <c r="J40" s="39">
        <v>356</v>
      </c>
      <c r="K40" s="146">
        <v>2.5821596244131455</v>
      </c>
      <c r="L40" s="5" t="s">
        <v>216</v>
      </c>
    </row>
    <row r="41" spans="1:12" x14ac:dyDescent="0.3">
      <c r="A41" s="52" t="s">
        <v>123</v>
      </c>
      <c r="B41" s="5" t="s">
        <v>212</v>
      </c>
      <c r="C41" s="147" t="s">
        <v>213</v>
      </c>
      <c r="D41" s="147" t="s">
        <v>124</v>
      </c>
      <c r="E41" s="148" t="s">
        <v>26</v>
      </c>
      <c r="F41" s="136">
        <v>48.3</v>
      </c>
      <c r="G41" s="3">
        <v>1513.2</v>
      </c>
      <c r="H41" s="79">
        <v>67</v>
      </c>
      <c r="I41" s="3">
        <v>162</v>
      </c>
      <c r="J41" s="53">
        <v>181</v>
      </c>
      <c r="K41" s="146">
        <v>3.3540372670807455</v>
      </c>
      <c r="L41" s="5" t="s">
        <v>217</v>
      </c>
    </row>
    <row r="42" spans="1:12" ht="15" thickBot="1" x14ac:dyDescent="0.35">
      <c r="A42" s="46" t="s">
        <v>125</v>
      </c>
      <c r="B42" s="47" t="s">
        <v>57</v>
      </c>
      <c r="C42" s="47" t="s">
        <v>124</v>
      </c>
      <c r="D42" s="55" t="s">
        <v>126</v>
      </c>
      <c r="E42" s="48" t="s">
        <v>26</v>
      </c>
      <c r="F42" s="135">
        <v>46</v>
      </c>
      <c r="G42" s="49">
        <v>1559.2</v>
      </c>
      <c r="H42" s="85">
        <v>84</v>
      </c>
      <c r="I42" s="49">
        <v>216</v>
      </c>
      <c r="J42" s="50">
        <v>178</v>
      </c>
      <c r="K42" s="146">
        <v>4.6956521739130439</v>
      </c>
      <c r="L42" s="5" t="s">
        <v>218</v>
      </c>
    </row>
    <row r="43" spans="1:12" ht="15" thickBot="1" x14ac:dyDescent="0.35">
      <c r="A43" s="67">
        <v>11</v>
      </c>
      <c r="B43" s="62" t="s">
        <v>127</v>
      </c>
      <c r="C43" s="65" t="s">
        <v>126</v>
      </c>
      <c r="D43" s="65" t="s">
        <v>28</v>
      </c>
      <c r="E43" s="63" t="s">
        <v>26</v>
      </c>
      <c r="F43" s="137">
        <v>90</v>
      </c>
      <c r="G43" s="4">
        <v>1649.2</v>
      </c>
      <c r="H43" s="78">
        <v>1123</v>
      </c>
      <c r="I43" s="4">
        <v>3720</v>
      </c>
      <c r="J43" s="64">
        <v>3346</v>
      </c>
      <c r="K43" s="146">
        <v>41.333333333333336</v>
      </c>
      <c r="L43" s="5" t="s">
        <v>219</v>
      </c>
    </row>
    <row r="44" spans="1:12" x14ac:dyDescent="0.3">
      <c r="A44" s="36" t="s">
        <v>128</v>
      </c>
      <c r="B44" s="149" t="s">
        <v>129</v>
      </c>
      <c r="C44" s="51" t="s">
        <v>28</v>
      </c>
      <c r="D44" s="28" t="s">
        <v>190</v>
      </c>
      <c r="E44" s="29" t="s">
        <v>26</v>
      </c>
      <c r="F44" s="131">
        <v>118</v>
      </c>
      <c r="G44" s="38">
        <v>1767.2</v>
      </c>
      <c r="H44" s="81">
        <v>1029</v>
      </c>
      <c r="I44" s="38">
        <v>4560</v>
      </c>
      <c r="J44" s="39">
        <v>4871</v>
      </c>
      <c r="K44" s="146">
        <v>38.644067796610166</v>
      </c>
      <c r="L44" s="5" t="s">
        <v>220</v>
      </c>
    </row>
    <row r="45" spans="1:12" x14ac:dyDescent="0.3">
      <c r="A45" s="52" t="s">
        <v>131</v>
      </c>
      <c r="B45" t="s">
        <v>57</v>
      </c>
      <c r="C45" t="s">
        <v>190</v>
      </c>
      <c r="D45" t="s">
        <v>130</v>
      </c>
      <c r="E45" s="2" t="s">
        <v>26</v>
      </c>
      <c r="F45" s="136">
        <v>8.1999999999999993</v>
      </c>
      <c r="G45" s="3">
        <v>1775.4</v>
      </c>
      <c r="H45" s="79">
        <v>171</v>
      </c>
      <c r="I45" s="3">
        <v>197</v>
      </c>
      <c r="J45" s="53">
        <v>150</v>
      </c>
      <c r="K45" s="146">
        <v>24.024390243902442</v>
      </c>
      <c r="L45" s="5" t="s">
        <v>221</v>
      </c>
    </row>
    <row r="46" spans="1:12" x14ac:dyDescent="0.3">
      <c r="A46" s="52" t="s">
        <v>195</v>
      </c>
      <c r="B46" s="5" t="s">
        <v>198</v>
      </c>
      <c r="C46" t="s">
        <v>130</v>
      </c>
      <c r="D46" t="s">
        <v>191</v>
      </c>
      <c r="E46" s="2" t="s">
        <v>26</v>
      </c>
      <c r="F46" s="136">
        <v>9.9</v>
      </c>
      <c r="G46" s="3">
        <v>1785.3000000000002</v>
      </c>
      <c r="H46" s="79">
        <v>591</v>
      </c>
      <c r="I46" s="3">
        <v>622</v>
      </c>
      <c r="J46" s="53">
        <v>502</v>
      </c>
      <c r="K46" s="146">
        <v>62.828282828282823</v>
      </c>
      <c r="L46" s="5" t="s">
        <v>222</v>
      </c>
    </row>
    <row r="47" spans="1:12" x14ac:dyDescent="0.3">
      <c r="A47" s="52" t="s">
        <v>196</v>
      </c>
      <c r="B47" s="5" t="s">
        <v>194</v>
      </c>
      <c r="C47" t="s">
        <v>191</v>
      </c>
      <c r="D47" t="s">
        <v>192</v>
      </c>
      <c r="E47" s="2" t="s">
        <v>26</v>
      </c>
      <c r="F47" s="136">
        <v>20.5</v>
      </c>
      <c r="G47" s="3">
        <v>1805.8000000000002</v>
      </c>
      <c r="H47" s="79">
        <v>1068</v>
      </c>
      <c r="I47" s="3">
        <v>1396</v>
      </c>
      <c r="J47" s="53">
        <v>725</v>
      </c>
      <c r="K47" s="146">
        <v>68.097560975609753</v>
      </c>
      <c r="L47" s="5" t="s">
        <v>223</v>
      </c>
    </row>
    <row r="48" spans="1:12" ht="15" thickBot="1" x14ac:dyDescent="0.35">
      <c r="A48" s="46" t="s">
        <v>197</v>
      </c>
      <c r="B48" s="47" t="s">
        <v>193</v>
      </c>
      <c r="C48" s="47" t="s">
        <v>192</v>
      </c>
      <c r="D48" s="55" t="s">
        <v>29</v>
      </c>
      <c r="E48" s="48" t="s">
        <v>26</v>
      </c>
      <c r="F48" s="135">
        <v>16.2</v>
      </c>
      <c r="G48" s="49">
        <v>1822.0000000000002</v>
      </c>
      <c r="H48" s="85">
        <v>957</v>
      </c>
      <c r="I48" s="49">
        <v>632</v>
      </c>
      <c r="J48" s="50">
        <v>658</v>
      </c>
      <c r="K48" s="146">
        <v>39.012345679012348</v>
      </c>
      <c r="L48" s="5" t="s">
        <v>224</v>
      </c>
    </row>
    <row r="49" spans="1:12" x14ac:dyDescent="0.3">
      <c r="A49" s="40">
        <v>13</v>
      </c>
      <c r="B49" s="13" t="s">
        <v>201</v>
      </c>
      <c r="C49" s="68" t="s">
        <v>29</v>
      </c>
      <c r="D49" s="68" t="s">
        <v>31</v>
      </c>
      <c r="E49" s="12" t="s">
        <v>26</v>
      </c>
      <c r="F49" s="132">
        <v>151</v>
      </c>
      <c r="G49" s="14">
        <v>1973.0000000000002</v>
      </c>
      <c r="H49" s="82">
        <v>1640</v>
      </c>
      <c r="I49" s="14">
        <v>8398</v>
      </c>
      <c r="J49" s="41">
        <v>8217</v>
      </c>
      <c r="K49" s="146">
        <v>55.615894039735096</v>
      </c>
      <c r="L49" s="5" t="s">
        <v>225</v>
      </c>
    </row>
    <row r="50" spans="1:12" x14ac:dyDescent="0.3">
      <c r="A50" s="69" t="s">
        <v>132</v>
      </c>
      <c r="B50" s="70" t="s">
        <v>133</v>
      </c>
      <c r="C50" s="70" t="s">
        <v>31</v>
      </c>
      <c r="D50" s="70" t="s">
        <v>134</v>
      </c>
      <c r="E50" s="71" t="s">
        <v>26</v>
      </c>
      <c r="F50" s="134">
        <v>189</v>
      </c>
      <c r="G50" s="33">
        <v>2162</v>
      </c>
      <c r="H50" s="84">
        <v>1250</v>
      </c>
      <c r="I50" s="33">
        <v>7149</v>
      </c>
      <c r="J50" s="45">
        <v>7919</v>
      </c>
      <c r="K50" s="146">
        <v>37.825396825396822</v>
      </c>
      <c r="L50" s="125" t="s">
        <v>215</v>
      </c>
    </row>
    <row r="51" spans="1:12" x14ac:dyDescent="0.3">
      <c r="A51" s="72" t="s">
        <v>135</v>
      </c>
      <c r="B51" s="73" t="s">
        <v>136</v>
      </c>
      <c r="C51" s="73" t="s">
        <v>134</v>
      </c>
      <c r="D51" s="73" t="s">
        <v>137</v>
      </c>
      <c r="E51" s="74" t="s">
        <v>26</v>
      </c>
      <c r="F51" s="136">
        <v>146</v>
      </c>
      <c r="G51" s="3">
        <v>2308</v>
      </c>
      <c r="H51" s="79">
        <v>1117</v>
      </c>
      <c r="I51" s="3">
        <v>6473</v>
      </c>
      <c r="J51" s="53">
        <v>6433</v>
      </c>
      <c r="K51" s="146">
        <v>44.335616438356162</v>
      </c>
      <c r="L51" s="125" t="s">
        <v>215</v>
      </c>
    </row>
    <row r="52" spans="1:12" ht="15" thickBot="1" x14ac:dyDescent="0.35">
      <c r="A52" s="75" t="s">
        <v>138</v>
      </c>
      <c r="B52" s="76" t="s">
        <v>139</v>
      </c>
      <c r="C52" s="76" t="s">
        <v>137</v>
      </c>
      <c r="D52" s="76" t="s">
        <v>140</v>
      </c>
      <c r="E52" s="77" t="s">
        <v>26</v>
      </c>
      <c r="F52" s="135">
        <v>104</v>
      </c>
      <c r="G52" s="49">
        <v>2412</v>
      </c>
      <c r="H52" s="85">
        <v>643</v>
      </c>
      <c r="I52" s="49">
        <v>2312</v>
      </c>
      <c r="J52" s="50">
        <v>2695</v>
      </c>
      <c r="K52" s="146">
        <v>22.23076923076923</v>
      </c>
      <c r="L52" s="125" t="s">
        <v>215</v>
      </c>
    </row>
  </sheetData>
  <hyperlinks>
    <hyperlink ref="B39" r:id="rId1" xr:uid="{1A255239-7D4C-41B3-A98B-BB7162C72F59}"/>
    <hyperlink ref="B36" r:id="rId2" xr:uid="{FF944A9E-0F7C-4DF9-91DE-09F3C1903E6A}"/>
    <hyperlink ref="B43" r:id="rId3" display="Via Francigena " xr:uid="{D7E7DEA7-C51E-46EA-AB8A-A110A1E04204}"/>
    <hyperlink ref="B35" r:id="rId4" xr:uid="{FC931C28-8B7E-47D9-9566-11F820388B64}"/>
    <hyperlink ref="B34" r:id="rId5" location="google_vignette" xr:uid="{11D823ED-6FA1-41C1-9BE9-9FDFB297872C}"/>
    <hyperlink ref="B32" r:id="rId6" location="google_vignette" xr:uid="{99089BFE-603A-4F3E-B451-BC052514E50E}"/>
    <hyperlink ref="B33" r:id="rId7" xr:uid="{87922E33-DCB6-4838-9552-D0F0CF5224B0}"/>
    <hyperlink ref="B49" r:id="rId8" xr:uid="{32B91EC5-1D94-4479-9A9E-5851240243CE}"/>
    <hyperlink ref="B8" r:id="rId9" xr:uid="{869D2281-B720-44CD-91FB-1F36DF19393D}"/>
    <hyperlink ref="B9" r:id="rId10" xr:uid="{0C8622BA-1537-43B4-B45A-2024057D3A22}"/>
    <hyperlink ref="B11" r:id="rId11" xr:uid="{EA0FA8CE-650C-454C-83F6-BC176230DC81}"/>
    <hyperlink ref="B13" r:id="rId12" xr:uid="{C9E535F1-FBAE-4D3B-8C37-A532E4EA5D26}"/>
    <hyperlink ref="B14" r:id="rId13" xr:uid="{CD529D94-D154-48C9-88FB-8AE9E290DD8C}"/>
    <hyperlink ref="B10" r:id="rId14" xr:uid="{DB41D1D1-42E0-4509-A18C-ED06A0968160}"/>
    <hyperlink ref="B4" r:id="rId15" display="StadsGr &amp; GR565-Sniederspad" xr:uid="{FDB35FBA-1A43-4B23-9F74-ED48CBCF1E90}"/>
    <hyperlink ref="B5" r:id="rId16" display="GR5" xr:uid="{E4C35D83-358F-4D89-A029-E22C391179FB}"/>
    <hyperlink ref="B3" r:id="rId17" display="StadsGr &amp; GR565-Sniederspad" xr:uid="{AB02499B-51F9-4D83-9327-6B4573711042}"/>
    <hyperlink ref="B6" r:id="rId18" xr:uid="{CA7DEEEE-260E-47E4-9E39-1830A24B9ABE}"/>
    <hyperlink ref="B25" r:id="rId19" display="Alipne Panoramaweg (1) Stein-Amden" xr:uid="{C828A1CA-38F6-4ACE-9D63-E167AF6A18AB}"/>
    <hyperlink ref="B24" r:id="rId20" xr:uid="{ED592E34-F1EC-45C2-8741-9968BC5E9579}"/>
    <hyperlink ref="B26" r:id="rId21" xr:uid="{40AB9EBA-77E7-4626-9DE9-2C61F16CB9CA}"/>
    <hyperlink ref="B27" r:id="rId22" xr:uid="{692CFEE5-10C7-4949-87A3-10C51600A5E3}"/>
    <hyperlink ref="B19" r:id="rId23" xr:uid="{8D2CFEC9-7AAE-45BA-B274-B3FCECA9BA32}"/>
    <hyperlink ref="B16" r:id="rId24" xr:uid="{8B6C44E5-447E-44CD-AAC8-67836A91555A}"/>
    <hyperlink ref="B15" r:id="rId25" display="Jakobsweg" xr:uid="{ADA86A73-716F-4696-8E17-3974F8D6035A}"/>
    <hyperlink ref="B22" r:id="rId26" xr:uid="{46B418C0-67C5-4169-A753-28581C8470CD}"/>
    <hyperlink ref="B23" r:id="rId27" xr:uid="{45D24DE0-7E62-4C13-AADD-2F79E522CCC5}"/>
    <hyperlink ref="B30" r:id="rId28" xr:uid="{FE6C103A-EEEB-4F0D-89C3-010004BE78B3}"/>
    <hyperlink ref="B29" r:id="rId29" xr:uid="{11B596A1-3311-4CF5-AF93-9F6D76FC5013}"/>
    <hyperlink ref="B21" r:id="rId30" xr:uid="{CC8F0EF0-1776-440A-BA8E-E7905F5A626E}"/>
    <hyperlink ref="B20" r:id="rId31" xr:uid="{5C079094-27AF-4148-9DC0-FA4DACBB8FF1}"/>
    <hyperlink ref="B31" r:id="rId32" xr:uid="{0FC3AFC0-362D-48D6-A62B-690AEDC5F38A}"/>
    <hyperlink ref="L6" r:id="rId33" xr:uid="{F34E0A21-0A7E-4542-AE5E-1044F342084C}"/>
    <hyperlink ref="L23" r:id="rId34" xr:uid="{1070CE0E-45A2-47EC-B33B-CD7A2796DE44}"/>
    <hyperlink ref="L24" r:id="rId35" xr:uid="{6C53FD5A-AD08-4AEC-BDF8-C77B545330E1}"/>
    <hyperlink ref="L26" r:id="rId36" xr:uid="{847777BC-6114-4D49-B610-0BE67A052F52}"/>
    <hyperlink ref="L27" r:id="rId37" xr:uid="{6774875F-1014-4B62-BBC8-D0393AD692EC}"/>
    <hyperlink ref="L29" r:id="rId38" xr:uid="{42D0C2B6-6786-4599-A81E-09ACF8D46C10}"/>
    <hyperlink ref="L31" r:id="rId39" xr:uid="{BA3644D7-AA62-49BD-99A1-88BF89982583}"/>
    <hyperlink ref="L32" r:id="rId40" xr:uid="{09B993AE-1BF6-474F-9D38-C2F694C4F4C7}"/>
    <hyperlink ref="L36" r:id="rId41" xr:uid="{B9FF92C2-9FAB-43C7-968E-8D6883617C96}"/>
    <hyperlink ref="L13" r:id="rId42" xr:uid="{C8BE8D28-1C05-4A94-A7A8-C17EFA88C4EF}"/>
    <hyperlink ref="L14" r:id="rId43" xr:uid="{B5C2CB20-EF18-4E1D-B3FC-5AA4E8892162}"/>
    <hyperlink ref="L15" r:id="rId44" xr:uid="{FAA9F14E-1B5A-429E-AABB-6981C1D73F30}"/>
    <hyperlink ref="L4" r:id="rId45" xr:uid="{EF24DEE7-14E5-4FBB-A5E9-A6F8F156D6FA}"/>
    <hyperlink ref="L12" r:id="rId46" display="RSA 04e verbinding Jacobsweg tot Schutzhütte Am Schlüsselfels" xr:uid="{3A939475-E6AB-4C14-A8E0-B02345E27B56}"/>
    <hyperlink ref="L16" r:id="rId47" xr:uid="{E071E83E-6AAE-460A-8126-1E325C260BBD}"/>
    <hyperlink ref="L18" r:id="rId48" xr:uid="{C8134637-795B-42D6-B080-BD522D0CC5C2}"/>
    <hyperlink ref="L22" r:id="rId49" xr:uid="{FC49B6A0-AF30-4FDE-BF9F-3C8404AF513F}"/>
    <hyperlink ref="L19" r:id="rId50" xr:uid="{70F04E71-F131-4B0B-81A7-31203C608839}"/>
    <hyperlink ref="L20" r:id="rId51" xr:uid="{BFE9E089-FE36-4049-BD11-8FA109A9A197}"/>
    <hyperlink ref="L30" r:id="rId52" xr:uid="{5EDBE09A-0BC2-44C6-89D8-D9E7C6361BBE}"/>
    <hyperlink ref="L34" r:id="rId53" display="RSA 09b sentiero-del-viandante-morbegno-delebio-101586633" xr:uid="{81F6C2CB-E778-4699-9E76-3F3392DD9910}"/>
    <hyperlink ref="L33" r:id="rId54" xr:uid="{AF38F96C-1461-4862-8A86-9AB3F7E6036B}"/>
    <hyperlink ref="B38" r:id="rId55" xr:uid="{865FACED-A93F-42F6-BC31-F8E86DD4C32B}"/>
    <hyperlink ref="L39" r:id="rId56" xr:uid="{F7B11324-3E3B-4902-BA72-C573B1E9214B}"/>
    <hyperlink ref="L38" r:id="rId57" xr:uid="{BD3327D5-0FEA-4506-B9D2-FF77D9152484}"/>
    <hyperlink ref="B37" r:id="rId58" xr:uid="{7B7A8F65-F019-45EF-B80A-BCEA9B690580}"/>
    <hyperlink ref="L11" r:id="rId59" xr:uid="{0BFA3F22-8CEB-4A4F-9562-9ED1C7CA8789}"/>
    <hyperlink ref="L10" r:id="rId60" xr:uid="{DB490888-3C70-4B8C-9170-12D36CDF9A0D}"/>
    <hyperlink ref="L9" r:id="rId61" xr:uid="{2B822E9F-9409-4CF2-8BD0-758F9579C697}"/>
    <hyperlink ref="L7" r:id="rId62" display="rsa-03b-verbinding-gr5-rallingen-rosport-trier" xr:uid="{872443F7-E83E-4AF7-B3D3-DD5AA63BA5C3}"/>
    <hyperlink ref="L37" r:id="rId63" xr:uid="{08A5C108-9F06-4540-9A69-042D3DCF50B1}"/>
    <hyperlink ref="L50" r:id="rId64" xr:uid="{A97A0EA4-1AFC-4F34-A0F3-37FD1A66BAFD}"/>
    <hyperlink ref="B40" r:id="rId65" xr:uid="{2F83146B-CEB4-4E4C-BE93-B2394EA8A493}"/>
    <hyperlink ref="B41" r:id="rId66" xr:uid="{1C1DD0C0-238B-4398-8716-A97BE1713F74}"/>
    <hyperlink ref="L51" r:id="rId67" xr:uid="{3A6BD54F-914D-4A10-8BAC-36A4B8751368}"/>
    <hyperlink ref="L52" r:id="rId68" xr:uid="{9D0323E9-977C-4BC2-8F38-F9053FBBACF5}"/>
    <hyperlink ref="L40" r:id="rId69" xr:uid="{2620E457-19C9-4606-9F7F-43E7F913083B}"/>
    <hyperlink ref="L41" r:id="rId70" xr:uid="{FF81506E-06F9-42E6-9E18-CAAB8D4843DB}"/>
    <hyperlink ref="L42" r:id="rId71" xr:uid="{F9996308-6772-495D-9A83-3017231A87E9}"/>
    <hyperlink ref="L43" r:id="rId72" xr:uid="{D95999A9-77E6-4C5F-AB6A-FDDA749A62A7}"/>
    <hyperlink ref="L44" r:id="rId73" xr:uid="{3FDCF091-86F1-46EF-ABBF-C165FABE00EB}"/>
    <hyperlink ref="L45" r:id="rId74" xr:uid="{18E08C85-E8E7-4C55-AF41-9A22695531B6}"/>
    <hyperlink ref="L46" r:id="rId75" xr:uid="{552B86BD-1504-43BE-9C45-A21F724B6F76}"/>
    <hyperlink ref="L47" r:id="rId76" xr:uid="{414436FE-A104-4908-885C-41B8A7C87C3C}"/>
    <hyperlink ref="L48" r:id="rId77" xr:uid="{4C1F0104-6A4A-47CD-91B1-31D8D63F8C87}"/>
    <hyperlink ref="L49" r:id="rId78" xr:uid="{B4AF9042-7581-4967-A348-C3E5652B0A66}"/>
    <hyperlink ref="L25" r:id="rId79" xr:uid="{49CB8068-CBC1-4A8C-B21C-5079809FB3B7}"/>
    <hyperlink ref="L17" r:id="rId80" xr:uid="{38936EE0-8ECB-4563-913E-9639961A0E7F}"/>
    <hyperlink ref="L21" r:id="rId81" xr:uid="{2FFEB29D-6E52-4D02-8C5D-BB93B7F329B2}"/>
    <hyperlink ref="L8" r:id="rId82" xr:uid="{14CFD643-90CC-409D-A064-46E2C0067865}"/>
    <hyperlink ref="L2" r:id="rId83" xr:uid="{BA6C51FD-37DE-44D2-AF13-4FE443592AA7}"/>
    <hyperlink ref="L5" r:id="rId84" xr:uid="{3606C7BF-E06B-4A98-83E0-CA841F2E7F82}"/>
    <hyperlink ref="L3" r:id="rId85" xr:uid="{AEE9CA26-D447-4749-8810-CD73757A67DA}"/>
    <hyperlink ref="B18" r:id="rId86" xr:uid="{79544231-5AAC-4FA1-B51A-A3004758A434}"/>
    <hyperlink ref="B44" r:id="rId87" xr:uid="{86517699-B3FD-4062-8622-720572966AD8}"/>
    <hyperlink ref="B46" r:id="rId88" xr:uid="{C36ED35D-DCC5-498C-A108-6EC9232DAEA6}"/>
    <hyperlink ref="B47" r:id="rId89" xr:uid="{5D784D7E-5A7D-407A-8830-41A96FA9635D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3</vt:i4>
      </vt:variant>
      <vt:variant>
        <vt:lpstr>Benoemde bereiken</vt:lpstr>
      </vt:variant>
      <vt:variant>
        <vt:i4>1</vt:i4>
      </vt:variant>
    </vt:vector>
  </HeadingPairs>
  <TitlesOfParts>
    <vt:vector size="4" baseType="lpstr">
      <vt:lpstr>Antwerpen-Rome Referentie</vt:lpstr>
      <vt:lpstr>Route tabel</vt:lpstr>
      <vt:lpstr>GPS sporen</vt:lpstr>
      <vt:lpstr>'Antwerpen-Rome Referentie'!_FilterDatabase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luc_gregoir@yahoo.com</dc:creator>
  <cp:lastModifiedBy>Luc Gregoir</cp:lastModifiedBy>
  <cp:lastPrinted>2023-10-18T13:18:16Z</cp:lastPrinted>
  <dcterms:created xsi:type="dcterms:W3CDTF">2023-08-26T08:09:05Z</dcterms:created>
  <dcterms:modified xsi:type="dcterms:W3CDTF">2023-10-20T13:48:16Z</dcterms:modified>
</cp:coreProperties>
</file>